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FINAL SCORE" sheetId="2" r:id="rId5"/>
    <sheet state="visible" name="KOMUNIKASI" sheetId="3" r:id="rId6"/>
    <sheet state="visible" name="PSIKOLOGI" sheetId="4" r:id="rId7"/>
    <sheet state="visible" name="BAHASA INGGRIS" sheetId="5" r:id="rId8"/>
    <sheet state="visible" name="TWK" sheetId="6" r:id="rId9"/>
    <sheet state="visible" name="SENI BUDAYA" sheetId="7" r:id="rId10"/>
    <sheet state="visible" name="COMDEV" sheetId="8" r:id="rId11"/>
    <sheet state="visible" name="KOMITMEN" sheetId="9" r:id="rId12"/>
    <sheet state="visible" name="UNJUK BAKAT" sheetId="10" r:id="rId13"/>
    <sheet state="visible" name="PRESENTASI COMDEV" sheetId="11" r:id="rId14"/>
    <sheet state="visible" name="URUTAN" sheetId="12" r:id="rId15"/>
  </sheets>
  <definedNames>
    <definedName hidden="1" localSheetId="1" name="_xlnm._FilterDatabase">'FINAL SCORE'!$A$3:$T$15</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O7">
      <text>
        <t xml:space="preserve">Responder updated this value.</t>
      </text>
    </comment>
    <comment authorId="0" ref="P7">
      <text>
        <t xml:space="preserve">Responder updated this value.</t>
      </text>
    </comment>
  </commentList>
</comments>
</file>

<file path=xl/sharedStrings.xml><?xml version="1.0" encoding="utf-8"?>
<sst xmlns="http://schemas.openxmlformats.org/spreadsheetml/2006/main" count="878" uniqueCount="473">
  <si>
    <t>Timestamp</t>
  </si>
  <si>
    <t>Email Address</t>
  </si>
  <si>
    <t>Nama Lengkap</t>
  </si>
  <si>
    <t>Nama Panggilan</t>
  </si>
  <si>
    <t>Tempat Tanggal Lahir ( Contoh : Kota Balikpapan, 29 September 2000 )</t>
  </si>
  <si>
    <t>Jenis Kelamin</t>
  </si>
  <si>
    <t>Alamat Domisili ( Sesuai KTP) Beserta Kab/Kota</t>
  </si>
  <si>
    <t>Agama</t>
  </si>
  <si>
    <t>Akun Sosial Media</t>
  </si>
  <si>
    <t>No Handphone / WA Aktif</t>
  </si>
  <si>
    <t xml:space="preserve">Penyakit Bawaan </t>
  </si>
  <si>
    <t>Alergi</t>
  </si>
  <si>
    <t>Keterbatasan Fisik</t>
  </si>
  <si>
    <t>Merokok</t>
  </si>
  <si>
    <t>Pengalaman Organisasi (Jabatan yang pernah dimiliki)</t>
  </si>
  <si>
    <t>Organisasi Aktif yang diikuti saat ini</t>
  </si>
  <si>
    <t>Hobbi</t>
  </si>
  <si>
    <t>Potensi Kesenian dan Budaya</t>
  </si>
  <si>
    <t>Prestasi ( 3 Tahun Terakhir)</t>
  </si>
  <si>
    <t>Motivasi Mengikuti PPAP ( Minimal 500 Kata )</t>
  </si>
  <si>
    <t>Deskripsi Singkat Tentang Diri</t>
  </si>
  <si>
    <t>FOTOKOPI KTP DOMISILI KALIMANTAN TIMUR</t>
  </si>
  <si>
    <t>FOTOKOPI IJAZAH TERAKHIR LEGALISIR</t>
  </si>
  <si>
    <t>FOTOKOPI TRANSKIP NILAI/RAPOR LEGALISIR</t>
  </si>
  <si>
    <t>FOTOKOPI AKTE KELAHIRAN</t>
  </si>
  <si>
    <t>FOTOKOPI KARTU KELUARGA</t>
  </si>
  <si>
    <t>FILE PASFOTO LATAR BELAKANG PUTIH</t>
  </si>
  <si>
    <t>FOTOKOPI JKN-BPJS AKTIF</t>
  </si>
  <si>
    <t>FOTOKOPI SERTIFIKAT/PIAGAM PRESTASI (JIKA ADA)</t>
  </si>
  <si>
    <t>SURAT PERNYATAAN DAN SURAT IZIN ORANG TUA</t>
  </si>
  <si>
    <t>LAPORAN KEGIATAN PROGRAM PENGEMBANGAN/PENGABDIAN MASYARAKAT YANG TELAH ATAU SEDANG DIKERJAKAN</t>
  </si>
  <si>
    <r>
      <t xml:space="preserve">PDF PRESENTASI </t>
    </r>
    <r>
      <rPr>
        <rFont val="Arial"/>
        <i/>
        <color theme="1"/>
      </rPr>
      <t xml:space="preserve">PLAN PROGRAM ACTIVITY. (PPA) </t>
    </r>
    <r>
      <rPr>
        <rFont val="Arial"/>
        <color theme="1"/>
      </rPr>
      <t xml:space="preserve">YANG AKAN DIJALANKAN SELAMA PROGRAM) </t>
    </r>
  </si>
  <si>
    <t>Dengan ini saya menyatakan telah mengisi formulir dengan informasi benar dan tepat. Jika dikemudian hari ditemukan data yang tidak sesuai maka saya bersedia bertanggung jawab dan menerima segala konsekuensi yang diberikan</t>
  </si>
  <si>
    <t>Umur</t>
  </si>
  <si>
    <t>akunprestasiminir@gmail.com</t>
  </si>
  <si>
    <t>Minir</t>
  </si>
  <si>
    <t>Kukar, 04 Januari 2001</t>
  </si>
  <si>
    <t>Laki - Laki</t>
  </si>
  <si>
    <t>RT09 NO45 DUSUN BANGUN SARI DESA PURWAJAYA KM5 LOA JANAN KALTIM</t>
  </si>
  <si>
    <t>ISLAM</t>
  </si>
  <si>
    <t>IG: @minirpres7</t>
  </si>
  <si>
    <t>081549413395</t>
  </si>
  <si>
    <t>-</t>
  </si>
  <si>
    <t>Tidak</t>
  </si>
  <si>
    <t>5 Tahun</t>
  </si>
  <si>
    <t>MGGP Guru dan Riset</t>
  </si>
  <si>
    <t>Riset</t>
  </si>
  <si>
    <t>Seni meneliti</t>
  </si>
  <si>
    <t>Pemuda Berprestasi Provinsi, Mahasiswa Berprestasi LLDIKTI, Peraih lebih dari 50 Kejuraan Ditingkat Nasional</t>
  </si>
  <si>
    <t>Dikarenakan saya memiliki penghargaan dan pengalaman yang berkaitan dengan PPAP yakni sebagai, Best of Best Polytechnic Stars 2023 Mahasiswa Politeknik Se-Nasional, Mahasiswa Berprestasi LLDIKTI XI, Mahasiswa Berprestasi POLNES 2022 &amp; 2023, Pemuda Berprestasi Kab.Kukar (DISPORA), Mahasiswa Inovatif POLNES 2023 Bidang Kepeloporan Teknologi, Peraih +56 Kejuaraan Tingkat Nasional, Berpengalaman Menjadi Pembicara, dan Peraih Beasiswa &amp; Hibah Riset Inovasi. Sehingga hal tersebut memotivasi saya untuk mengikuti program PPAP.</t>
  </si>
  <si>
    <t>Seseorang profesional muda dibidang Teknik Mesin dan Teknologi dengan total jam keahlian diatas 1000 jam kerja. Selain berbekal kompetensi professional saya juga memiliki riwayat prestasi yang baik dengan memperoleh lebih dari 30 Kejuaraan di bidang inovasi dan berhasil menciptakan beberapa prototipe produk inovasi dan kegiatan projek berdampak sosial sehingga berhasil mendapatkan berbagai anugrah mulai dari augerah Mahasiswa Berprestasi hingga Pemuda Berprestasi Provinsi Kalimantan Timur.</t>
  </si>
  <si>
    <t>https://drive.google.com/open?id=1qm2XGrqp_cbzFQSbgrAgkblI6-TBnuBh</t>
  </si>
  <si>
    <t>https://drive.google.com/open?id=1h2DABYC6o2DGA9LA0fzpvDYZIKrNsQ3o</t>
  </si>
  <si>
    <t>https://drive.google.com/open?id=17GgIy4SDTnazd9HgNQGjQMMAeEEl58tK</t>
  </si>
  <si>
    <t>https://drive.google.com/open?id=1Kb0OeZ7X7WbR_il7wZczAbErGBYF7Sl9</t>
  </si>
  <si>
    <t>https://drive.google.com/open?id=17DMRNdZz56Mi2W9-4VHh0LlpdxED4SHB</t>
  </si>
  <si>
    <t>https://drive.google.com/open?id=1P8LpNg3_WB4uEKVBz9odPATWnaBR-kvI</t>
  </si>
  <si>
    <t>https://drive.google.com/open?id=1R4oL569BHvMmWPhl2-MZGK7vFZI5O6dz</t>
  </si>
  <si>
    <t>https://drive.google.com/open?id=1g-B4ek6iKvGBARaoIQlDeGNvlQR1lYSs</t>
  </si>
  <si>
    <t>https://drive.google.com/open?id=1X_xWenzXHofxt5EsfDTkREO_4iHaO54I</t>
  </si>
  <si>
    <t>https://drive.google.com/open?id=1OMT_tQ25cLsS6hTRUk29bTsVJeQLBYgR</t>
  </si>
  <si>
    <t>https://drive.google.com/open?id=1zx4_twOFHtMOeR-dYpy71a1dGe7GzpPi</t>
  </si>
  <si>
    <t>IYA</t>
  </si>
  <si>
    <t>revimriska26@gmail.com</t>
  </si>
  <si>
    <t>Revi Mariska Kuhadi</t>
  </si>
  <si>
    <t>Revi</t>
  </si>
  <si>
    <t>Balikpapan, 26 Desember 2003</t>
  </si>
  <si>
    <t>Perempuan</t>
  </si>
  <si>
    <t xml:space="preserve">Jl. Balikpapan RT. 11 No. 55 Kelurahan Gunung Telihan, Kecamatan Bontang Barat, Kota Bontang </t>
  </si>
  <si>
    <t>revimriskaa_</t>
  </si>
  <si>
    <t>081250622238</t>
  </si>
  <si>
    <t>1. Ketua KIR SMKN 1 Bontang (2022)
2. Sekertaris 1 Barisan Anak Muda Bontang (2020-2022)
3. Sekertaris OSIS SMPN 4 Bontang (2017-2018)</t>
  </si>
  <si>
    <t>1. Himpunan Mahasiswa Teknik Kimia ITK
2. UKKI Al-Fatih ITK</t>
  </si>
  <si>
    <t>Menggambar dan Berenang</t>
  </si>
  <si>
    <t xml:space="preserve">Kaligrafi Islam, Menari </t>
  </si>
  <si>
    <t>1. Terpilih sebagai perwakilan kampus untuk MTQMN 2023 2. Pemuda Berprestasi Kota Bontang Tahun 2022  3. Gold Medal I2ASPO tingkat Internasional 2022 4. Silver Medal YNSF Tingkat Nasional 2022 5. Silver Medal PIC Tingkat Kota Bontang 2022 6. Juara 3 Lomba Aplikasi Game Kota Balikpapan 2022</t>
  </si>
  <si>
    <t>Sebagai seorang pemuda yang aktif dan bersemangat, saya melihat pertukaran pemuda antar provinsi sebagai sebuah kesempatan yang tak ternilai untuk mengeksplorasi, belajar, dan memberikan kontribusi pada keragaman budaya yang menjadi kekayaan bangsa Indonesia. Sejak kecil, saya telah merasakan keindahan dan kekayaan budaya Kalimantan Timur, dan saya bersemangat untuk membagikannya dengan dunia.
Kalimantan Timur, dengan segala keunikan budayanya, telah menjadi bagian integral dari identitas saya. Dari tarian tradisional yang memukau hingga kekayaan alam yang melimpah, setiap aspek dari budaya Kalimantan Timur telah membentuk nilai-nilai, keyakinan, dan cinta saya terhadap tanah kelahiran saya. Namun, saya sadar bahwa keindahan budaya Kalimantan Timur tidak hanya layak dinikmati oleh mereka yang tinggal di daerah tersebut, tetapi juga harus diperkenalkan kepada teman-teman sebangsa dan sesuku di seluruh Indonesia.
Partisipasi saya dalam pertukaran pemuda antar provinsi tidak hanya tentang memperluas wawasan pribadi, tetapi juga tentang mendedikasikan diri untuk menjadi duta budaya yang membanggakan Kalimantan Timur. Saya percaya bahwa melalui program ini, saya akan memiliki kesempatan yang unik untuk memperkenalkan keindahan budaya, tradisi, dan kearifan lokal kepada teman-teman dari berbagai provinsi di Indonesia.
Tidak hanya tentang memberikan pengetahuan tentang budaya Kalimantan Timur, tetapi juga tentang membangun jembatan antara budaya kami dan budaya-budaya lainnya di Indonesia. Saya yakin bahwa dalam perbedaan-perbedaan inilah terletak kekayaan sejati bangsa kita. Melalui dialog dan pertukaran budaya, kita dapat membangun pemahaman yang lebih dalam, menghormati perbedaan, dan memperkuat persatuan bangsa.
Partisipasi saya dalam program ini juga merupakan kesempatan yang sangat berharga untuk pertumbuhan pribadi. Saya percaya bahwa dengan terbuka terhadap pengalaman baru, saya akan dapat mengembangkan keterampilan komunikasi lintas budaya, meningkatkan toleransi, dan memperluas pandangan saya tentang dunia. Saya yakin bahwa pengalaman ini akan membantu saya menjadi individu yang lebih bijaksana, toleran, dan berempati.
Selain itu, melalui pertukaran pemuda antar provinsi, saya juga akan memiliki kesempatan untuk membangun jaringan sosial dan profesional yang luas. Saya percaya bahwa dengan berinteraksi dengan pemuda-pemuda dari berbagai latar belakang, saya akan dapat memperluas wawasan saya, belajar dari pengalaman mereka, dan membangun hubungan yang berarti yang akan berlangsung jauh setelah program ini berakhir.
Saya menyadari bahwa partisipasi dalam pertukaran pemuda antar provinsi juga membawa tanggung jawab besar. Sebagai wakil dari Kalimantan Timur, saya merasa bertanggung jawab untuk memberikan yang terbaik, untuk menjadi duta yang menginspirasi dan mewakili budaya kami dengan bangga dan hormat. Saya berjanji untuk berkomitmen sepenuh hati untuk menjalani setiap aspek program ini dengan integritas, rasa hormat, dan semangat yang tinggi.
Dalam kesimpulan, saya ingin menyatakan bahwa partisipasi saya dalam pertukaran pemuda antar provinsi bukanlah sekadar sebuah kesempatan, tetapi merupakan sebuah panggilan untuk menginspirasi, menghormati, dan memperkaya satu sama lain melalui keanekaragaman budaya yang kita miliki. Saya sangat berharap untuk menjadi bagian dari program ini dan bersama-sama menciptakan ikatan yang kuat antara pemuda-pemuda Indonesia, sambil memperkenalkan keindahan budaya Kalimantan Timur kepada dunia.
Terima kasih atas perhatian panitia terhadap aplikasi saya. Saya yakin bahwa dengan semangat, dedikasi, dan komitmen yang tinggi, saya akan dapat memberikan kontribusi yang berarti dalam program ini dan menjadi duta yang membanggakan Kalimantan Timur.
Hormat saya,
Revi Mariska</t>
  </si>
  <si>
    <t>Saya Revi Mariska Kuhadi seorang mahasiswa berusia 20 tahun di Institut Teknologi Kalimantan, saya adalah individu yang penuh semangat dan berdedikasi terhadap pengembangan diri serta kegiatan sosial dan budaya. Memilih jurusan Teknologi Pangan menunjukkan minatnya yang mendalam terhadap pengetahuan dan inovasi dalam industri pangan, serta keinginan untuk mengembangkan solusi yang berkelanjutan untuk tantangan makanan di masa depan.  Namun, keberagaman minat saya tidak terbatas pada akademis saja. Saya juga aktif di berbagai kegiatan sosial dan budaya. Keterlibatannya dalam kegiatan ini menunjukkan bahwa dia memiliki kesadaran sosial yang kuat dan keinginan untuk berkontribusi pada masyarakat serta menjaga keberagaman budaya. Saya adalah sosok yang tidak hanya mendengar tentang masalah sosial dan budaya, tetapi juga beraksi secara nyata untuk menciptakan perubahan positif.  Saya sangat beraemangat dalam eksplorasi antar budaya. Saya tidak hanya berpartisipasi dalam kegiatan budaya dari budaya sendiri, tetapi juga sangat antusias dalam mempelajari dan menghargai kebudayaan orang lain. Melalui eksplorasi antar budaya, saya menunjukkan keinginan untuk memahami, menghormati, dan merangkul perbedaan, serta memperkaya dirinya dengan pengetahuan dan pengalaman baru.</t>
  </si>
  <si>
    <t>https://drive.google.com/open?id=1VXPqANYMmoVSMq0hv12vtUoBWqvX2vpR</t>
  </si>
  <si>
    <t>https://drive.google.com/open?id=1ipYO0_ZgWTQNREI7o7LpAV9N69vjMs7K</t>
  </si>
  <si>
    <t>https://drive.google.com/open?id=1ULQn-5u_fckpzO700fulIVvn3Sni0Y0C</t>
  </si>
  <si>
    <t>https://drive.google.com/open?id=1E3tj0kCGAAeM9wu483XDs8dwzZR3snPG</t>
  </si>
  <si>
    <t>https://drive.google.com/open?id=1-gVc-1WRmZxt-J3IQloo20JVLS7X43j7</t>
  </si>
  <si>
    <t>https://drive.google.com/open?id=1xDg4qbYpCSZg7puPqRK_-T6FrDWMCgr_</t>
  </si>
  <si>
    <t>https://drive.google.com/open?id=1NwN6OEOczqdlHUVILZh3jYaPdfycFqDv</t>
  </si>
  <si>
    <t>https://drive.google.com/open?id=1HLNPnSPfabSmimdCLgx2xjDcBSvhN2SG</t>
  </si>
  <si>
    <t>https://drive.google.com/open?id=1l0RmZybey4yRwyBqkyuw0AlL65kJrKk8</t>
  </si>
  <si>
    <t>https://drive.google.com/open?id=1cR3e0afJDpcBq-o8uRvnnVQp6Hf2-4o1</t>
  </si>
  <si>
    <t>https://drive.google.com/open?id=108p3_N8hi8qOvZkK8gAIyBykVJIdBas9</t>
  </si>
  <si>
    <t>fikranckk21@gmail.com</t>
  </si>
  <si>
    <t>Moh Fikran H</t>
  </si>
  <si>
    <t>Fikran</t>
  </si>
  <si>
    <t>Kasimbar Barat, 21 April 2002</t>
  </si>
  <si>
    <t>Berau, Kalimantan Timur</t>
  </si>
  <si>
    <t>Instagram- @fikrran</t>
  </si>
  <si>
    <t>085247138289</t>
  </si>
  <si>
    <t>Tidak ada</t>
  </si>
  <si>
    <t>Tidak Ada</t>
  </si>
  <si>
    <t>1. Himpunan Mahasiswa Ilmu Komunikasi- Anggota Creative Media dan Human Resource Development (2021
2. Gamakipka Unmul - Anggota MBK (2021-2023)
3. UKM Fisipers Unmul - Anggota Redaksi &amp; Ketua Devisi SDM (2021-2023)
4. LPM Sketsa Unmul - Anggota Videography (2021-2024)
5. Forum Genre Kota Samarinda - Anggota Media Creative (2022-2024)
6. Mafindo Samarinda - Relawan (2022-2024)
7. Yayasan Duta Muda Indonesia - Duta Muda Indonesia (2023-2024)</t>
  </si>
  <si>
    <t>1. LPM Sketsa Unmul
2. Mafindo Samarinda
2. Yayasan Duta Muda Indonesia</t>
  </si>
  <si>
    <t>Menonton dan Membaca serta Membuat Konten Kreatif (Editing)</t>
  </si>
  <si>
    <t xml:space="preserve">Story Telling Kesenian dan Kebudayaan </t>
  </si>
  <si>
    <t>1 Pemateri Coaching Ke-8 Duta Aksi Nusantara Batch 4 dengan Tema “Become A Smart and Confident Speaker to Build Self-Potential”  Duta Aksi Nusantara 2024 2 Speaker Sharing Session Karantina Duta Muda Sumatera Utara 2024 Duta Muda Sumatera Utara 2024 3 Pemenang Gojek Campus Ambassador Kalimantan 2023 PT. GoTo Gojek Tokopedia Tbk 2023 4 Juara 2 Seleksi Pemuda Kategori Konten Kreator  (Pemuda Anti Hoax) Provinsi Kalimantan Timur 2023    Dinas Pemuda dan Olahraga Provinsi Kalimantan Timur  2023 5 Winner Duta Muda Indonesia 2023 Yayasan Duta Muda Indonesia 2023 6 Narasumber Sekolah Politik Perempuan #9 “Pemuda Samarinda menjadi Pemuda yang PINTAR (Pelopor, Impactfull, Nasionalis, Teliti, Aktif dan Respectfull” Forum Indonesia Muda (FIM) Samarinda 2023 7 Guest Star CastHum (Podcast Hukum) “Bahaya Narkotika Bagi Generasi Muda”  Duta Pelajar Sadar Hukum SMAN 2 Berau 2023 8 Narasumber Duta Inspirasi Podcast “ “Membangun Mimpi Termasuk Privilege” Duta Inspirasi Indonesia 2023 9 Narasumber Si-Cast “Kuliah dan Prestasi Why not?” Oleh Himaksi Unmul Himpunan Mahasiswa Ilmu Komunikasi (HIMAKSI) FISIP Unmul 2023 10 Mahasiswa Berprestasi Yudisium Gelombang 2 Tahun 2023 Fakultas Ilmu Sosial dan Ilmu Politik Universitas Mulawarman  Fakultas Ilmu Sosial dan Ilmu Politik Universitas Mulawarman    2023 11 Pemenang Challenge Collabonation Tour Samarinda  im3 Kalimantan 2023 12 Juara 3 Video Competition HUT ke-14 Yonarmed 18/Komposit/Buritkang Kalimantan Timur 2023 Yonarmed 18/Komposit/Buritkang Kalimantan Timur  2023</t>
  </si>
  <si>
    <t>Motivasi saya mengikuti program PPAP ingin merasakan dan terlibat langsung kembali dengan masyarakat. Saya percaya bahwa salah satu langkah memahami dan mempelajari makna kehidupan adalah sebuah pengalaman, dengan terlibat menjadi bagian dari PPAP 2024 saya percaya saya bisa menemukan banyak ilmu dan pengetahuan baru. Motivasi ingin belajar hal baru yang saya miliki mendorong diri saya untuk terlibat lebih banyak kegiatan yang berdampak positif, sehingga saya ingin menjadi bagian dari langkah hebat bersama PPAP 2023. Belajar dan bertemu orang batu juga menjadi sebuah kegiatan yang saya gemari dan melewati program ini, saya melihat potensi besar untuk merasakan langsung proses tersebut. Luasnya peluang untuk membangun jejaring dan relasi dengan berbagai orang nantinya juga menarik perhatian saya untuk lebih banyak membangun hubungan baik dengan sesama manusia. Mengikuti program ini juga di dorong oleh motivasi saya sebagai anak muda, saya percaya bahwa masa muda adalah sebuah gerbang terbaik untuk meningkatkan kapasitas diri, sebagai bentuk penghargaan tersebut saya ingin memaksimalkan semua peluang yang ada untuk terus mengembangkan diri. Selanjutnya sebagai seorang makhluk sosial, saya di dorong oleh rasa ingin berdampak dan bermanfaat bagi sesama manusia, dengan melihat visi dan misi program PPAP saya melihat sebuah peluang untuk menjadi manusia yang bermanfaat bagi sesama lewat program ini. Cukup banyak motivasi dan alasan kuat yang saya miliki untuk berpartisipasi dalam program ini, sehingga besar harapan saya untuk menjadi bagian dari langkah hebat Program ini.</t>
  </si>
  <si>
    <t>Saya merupakan anak muda dengan semangat tinggi mengembangkan diri, lahir dari keluarga sederhana yang tida cukup memiliki kemampuan untuk melanjutkan pendidikan, menjadi motivasi dan mengantarkan saya untuk menjadi bukti nyata bahwa kita semua berhak memiliki pendidikan yang cukup terlepas dari berbagai alasan di baliknya. Saya memiliki ketertarikan besar di bidang pemberdayaan manusia sehingga mendorong saya terlibat langsung di berbagai kegiatan yang berhubungan langsung dengan sesama manusia. Sedang melanjutkan pendidikan sarjana di universitas Mulawarman pada program studi Ilmu komunikasi, sehingga mendorong saya banyak terlibat dalam berbagai kegiatan sosial masyarakat.</t>
  </si>
  <si>
    <t>https://drive.google.com/open?id=1OqM3ygeGU3t5kTNESHVB_MCr5BSodfhR</t>
  </si>
  <si>
    <t>https://drive.google.com/open?id=1q4ynnBZ9V4NJ_ygko1IYaXGUBjkjDFPk</t>
  </si>
  <si>
    <t>https://drive.google.com/open?id=1a_kAueWSTSxcWh3hHdDudnIlbo2tl59B</t>
  </si>
  <si>
    <t>https://drive.google.com/open?id=1XBCvK1OEkkeD10FHwCyNlPv8hzg97Krg</t>
  </si>
  <si>
    <t>https://drive.google.com/open?id=1R5zK47zyORl9XfdUu4zzglInK2W-Hk0S</t>
  </si>
  <si>
    <t>https://drive.google.com/open?id=15mQvmhg8EObKSukuse__Qpnp7QT2urLF</t>
  </si>
  <si>
    <t>https://drive.google.com/open?id=1OGDSu9djPMTtZaheFiBeC0jh9_Yj0_K6</t>
  </si>
  <si>
    <t>https://drive.google.com/open?id=19Evv-deI3YcNPnBVg4R0jjU-NCBwMI8D</t>
  </si>
  <si>
    <t>https://drive.google.com/open?id=1YIP-DGORYFpO44vTpUdu_HzVhMKVcJXH</t>
  </si>
  <si>
    <t>https://drive.google.com/open?id=1hfigxZ9XG3X8i57s_04urU7mJ6RsYtA7</t>
  </si>
  <si>
    <t>https://drive.google.com/open?id=1VIxnJhsbVyMDOonpDAuCulvXt8DCrtMi</t>
  </si>
  <si>
    <t>hexananeun@gmail.com</t>
  </si>
  <si>
    <t>Hexa Cahyo Hananta</t>
  </si>
  <si>
    <t>Hexa</t>
  </si>
  <si>
    <t>Kota Malang, 22 Oktober 2005</t>
  </si>
  <si>
    <t>JL. PATIMURA RT 14 kel api api kec Bontang Utara</t>
  </si>
  <si>
    <t>hexacayo._</t>
  </si>
  <si>
    <t>085750041205</t>
  </si>
  <si>
    <t>Marching Band Pupuk Kaltim
(Section Leader Colorguard)
Moza Production 
(Coach Dance)</t>
  </si>
  <si>
    <t>Moza Production</t>
  </si>
  <si>
    <t xml:space="preserve">Menari </t>
  </si>
  <si>
    <t>Assalamualaikum Pak Aleks saya Hexa XII BAHASA, mau melampirkan beberapa Prestasi sesuai arahan dari ketua kelas ya pak🙏🏻  Juara 1 Lomba solo dance kpop Hut Vidatra tingkat Sekolah kota Bontang 2021  Juara 2 Dance hiphop PRA HUT BNN tingkat Provinsi 2022  Juara 2 Colorguard Solo Open Class FORNAS ke 6 Palembang tingkat nasional 2022  Juara 2 Hiphop dance duo PORPROV Berau 2022  juara 1 kpop dance grand opening Bontang City Mall 2023  Juara 2 lomba Dance hiphop YPKCUP 2023 tingkat kota  Juara 2 Colorguard Contest Open Class FORNAS 7 tingkat Nasional 2023 Bandung Jawa barat  Duta Budaya Kota Bontang Dan perwakilan Duta budaya Tingkat Provinsi 2023  Duta Tari Kota Bontang dan perwakilan Duta Tari Tingkat Provinsi 2023  Juara 1 Dance Solo modern dan tradisional Hut vidatra 2024  Pelatih SKJ kreasi competetion JUARA 3 dalam rangka HUT PIKA PKT 2024   Perwakilan Bontang Indonesia drum corps championship MBPKT 2022Bandung Jawa Barat   COACH Dancer 2021-sekarang</t>
  </si>
  <si>
    <t xml:space="preserve">Sebagai anak muda, saya masih ingin terus mengembangkan diri dan belajar membuka pandangan bagaimana dunia hadir berserta isinya yang beraneka ragam dengan keistimewaannya masing masing, melalui PPAP saya ingin mempelajari ilmu baru dan memperluas koneksi yang tentunya akan sangat bermanfaat kedepannya, </t>
  </si>
  <si>
    <t>Hexa cahyo hananta biasa dipanggil Hexa, Hobi saya menari dan tentu saya mengikuti beberapa organisasi yang berkaitan dengan musik dan tari seperti MARCHING BAND PUPUK KALTIM dan MOZA PRODUCTION, dari ke 2 organisasi yang saya ikuti saya berkesempatan mengikuti beberapa ajang perlombaan tingkat provinsi dan nasioanal, Rasa ingin tau saya sangat besar dan tidak pernah cepat puas, Saya sangat memperhatikan diri dan orang lain baik dari segi penampilan maupun batin</t>
  </si>
  <si>
    <t>https://drive.google.com/open?id=1ykvS8luefja-yhqnvxXCnKMyXfzVUV8q</t>
  </si>
  <si>
    <t>https://drive.google.com/open?id=1ViES7eXaxTHR8-EIlCHF7rI_hKLXQO0J</t>
  </si>
  <si>
    <t>https://drive.google.com/open?id=1f87x9ie70rADcmk1fn3X28myuou5IOba</t>
  </si>
  <si>
    <t>https://drive.google.com/open?id=1s6wyDiR1MmS7Its1EMW7oTxrm1GfGW40</t>
  </si>
  <si>
    <t>https://drive.google.com/open?id=16Iw6-FnfKeb_Kd9Jd30VKqgyE4Tz08rN</t>
  </si>
  <si>
    <t>https://drive.google.com/open?id=1CK-Oeo8Nden2Sh6u_7VTSQUJ9drT7ebp</t>
  </si>
  <si>
    <t>https://drive.google.com/open?id=1N0-zuNr8YxkmacAXlbwQp7RIbqyHlLdN</t>
  </si>
  <si>
    <t>https://drive.google.com/open?id=16hU3FiKyu2A69cHYDH9xKkgGS5y9ZMnt</t>
  </si>
  <si>
    <t>https://drive.google.com/open?id=1W3UqV3BCBLwF_0FWeQQ2h0wNKShSoHjh</t>
  </si>
  <si>
    <t>https://drive.google.com/open?id=1o8h_6xkdlf7XEJdyPLhzMLTuLH0hVsWl</t>
  </si>
  <si>
    <t>alisah1201@gmail.com</t>
  </si>
  <si>
    <t>Nur Alisah</t>
  </si>
  <si>
    <t>Ali</t>
  </si>
  <si>
    <t>Muara Badak, 12 Januari 2003</t>
  </si>
  <si>
    <t>Kampung Manado</t>
  </si>
  <si>
    <t>Instagram : @Nuralisahh_</t>
  </si>
  <si>
    <t>085877788003</t>
  </si>
  <si>
    <t>tidak ada</t>
  </si>
  <si>
    <t xml:space="preserve">1. Pimpinan Wilayah Ikatan Pelajar Muhammadiyah Kalimantan Timur
2. 1000 Guru Samarinda
3. Savrinadeya Support Group (lembaga pendampingan korban kekerasan seksual dan isu kesehatan mental.
4. Dewan Perwakilan Mahasiswa Fakultas Psikologi Universitas Muhammadiyah Kalimantan Timur.
5. Asosiasi Duta Wisata Kutai Kartanegara.
6. Hetifah Scholarship Association.
7. Ikatan Mahasiswa Muara Badak.
8. PIK-R Medika Kreatif
9. Jaringan Penulis Kalimantan Timur
</t>
  </si>
  <si>
    <t>1. Pimpinan Wilayah Ikatan Pelajar Muhammadiyah Kalimantan Timur.
2. Dewan Perwakilan Mahasiswa Fakultas Psikologi Universitas Muhammadiyah Kalimantan Timur</t>
  </si>
  <si>
    <t>memasak, menulis, jalan-jalan, bernyanyi.</t>
  </si>
  <si>
    <t>bernyanyi dan berpuisi</t>
  </si>
  <si>
    <t>1. Pemuda berprestasi tingkat provinsi katagori konten kreator, Juara 1 Karya Tulis Ilmiah Al-Qur'an, perwakilan Kalimantan Timur dalam kegiatan prominen leaders academy kementrian dalam Negeri.</t>
  </si>
  <si>
    <t>Partisipasi dalam pertukaran pemuda antar provinsi adalah kesempatan yang luar biasa untuk saya dapat memperluas wawasan, memperkaya pengalaman, dan membangun jaringan yang berharga. Sebagai seorang pemuda, terlibat dalam pertukaran  ini tidak hanya akan membawa manfaat pribadi, tetapi juga akan memberikan kontribusi positif bagi masyarakat dan bangsa secara keseluruhan. Pertama-tama, pertukaran pemuda antar provinsi membuka pintu bagi saya untuk menjelajahi keanekaragaman budaya, adat istiadat, dan tradisi yang ada di Indonesia. Dari Sabang hingga Merauke, setiap provinsi memiliki kekayaan budaya yang unik dan menarik untuk dipelajari. Melalui pertukaran ini, saya dapat belajar tentang kehidupan sehari-hari, bahasa, seni, dan nilai-nilai yang dianut oleh masyarakat di berbagai daerah. Ini akan membantu saya untuk  menghargai keberagaman Indonesia dan memperdalam pemahaman saya tentang persatuan dalam keragaman. Selain itu, pertukaran pemuda juga merupakan kesempatan untuk memperluas jejaring sosial dan membangun hubungan antarbudaya yang kuat. Berinteraksi dengan pemuda dari berbagai provinsi akan membuka pikiran saya terhadap perspektif-perspektif baru dan memungkinkan pertukaran ide dan pengalaman yang berharga. Dengan membangun hubungan yang baik dengan sesama pemuda dari berbagai daerah, kita dapat membuka peluang kolaborasi di masa depan dan menjadi agen perubahan positif dalam masyarakat. Partisipasi dalam pertukaran pemuda juga akan meningkatkan keterampilan sosial, komunikasi, dan kepemimpinan . Selama program pertukaran, kita akan dihadapkan pada berbagai situasi yang memerlukan kemampuan beradaptasi, negosiasi, dan kerja tim. Ini akan membantu saya menjadi lebih fleksibel, percaya diri, dan tanggap terhadap perbedaan. Selain itu, kesempatan untuk memimpin atau terlibat dalam proyek bersama dalam pertukaran pemuda akan membantu kita mengasah keterampilan kepemimpinan dan manajemen yang sangat berharga untuk karier dan kehidupan sehari-hari kita di masa depan. Tidak hanya itu, partisipasi dalam pertukaran pemuda juga dapat memberikan dampak positif bagi pembangunan masyarakat lokal dan pembangunan bangsa secara keseluruhan. Melalui kegiatan pertukaran, kita dapat berkontribusi dalam proyek-proyek pelayanan masyarakat, seperti pengajaran di sekolah-sekolah setempat, kegiatan lingkungan, atau proyek pengembangan ekonomi lokal. Dengan demikian, kita dapat membantu memperkuat hubungan antarprovinsi dan memajukan kesejahteraan bersama.Terakhir, pengalaman yang diperoleh selama pertukaran pemuda akan menjadi modal berharga untuk pertumbuhan pribadi dan profesional kita. Melalui tantangan, pengalaman baru, dan refleksi yang kita dapatkan selama pertukaran, kita akan menjadi lebih matang, mandiri, dan siap menghadapi masa depan dengan keyakinan. Pengalaman ini juga akan memberikan nilai tambah yang besar dalam CV kita, meningkatkan daya saing kita di pasar kerja global, dan membuka pintu untuk peluang-peluang baru di masa depan.Secara keseluruhan, partisipasi dalam pertukaran pemuda antar provinsi adalah investasi yang berharga untuk masa depan kita dan masa depan bangsa. Dengan membuka diri untuk belajar, berinteraksi, dan berkontribusi dalam skala yang lebih luas, kita dapat menjadi agen perubahan positif dalam masyarakat dan memperkuat persatuan bangsa Indonesia. Jadi, mari kita ambil langkah pertama menuju petualangan yang menginspirasi ini dan bersama-sama kita bangun masa depan yang lebih cerah untuk generasi mendatang.</t>
  </si>
  <si>
    <t>Sebagai seorang mahasiswa psikologi yang juga aktif dalam berorganisasi di Ikatan Pelajar Muhammadiyah, saya telah memperoleh pengalaman yang berharga dalam bidang akademis dan kegiatan sosial.   keterlibatan saya dalam Ikatan Pelajar Muhammadiyah telah memperluas wawasan saya tentang pentingnya pelayanan masyarakat dan kepemimpinan. Melalui kegiatan organisasi, saya belajar tentang nilai-nilai seperti kerjasama, keadilan, dan tanggung jawab sosial. Saya juga memiliki kesempatan untuk mengembangkan keterampilan komunikasi, manajemen waktu, dan kepemimpinan yang penting dalam karier saya ke depannya. Gabungan antara studi psikologi dan keterlibatan dalam organisasi telah membentuk saya menjadi individu yang berdedikasi, empatik, dan siap untuk berkontribusi secara positif dalam masyarakat. Saya berharap dapat terus menggabungkan kedua minat dan pengalaman saya untuk menciptakan dampak yang berarti dalam kehidupan orang lain.</t>
  </si>
  <si>
    <t>https://drive.google.com/open?id=1g9ahq89eMB7RIJ1BHWnDr3Oj79soBmla</t>
  </si>
  <si>
    <t>https://drive.google.com/open?id=1-0AnMTlFsubJapiE72UsCnwmODgGxB4r</t>
  </si>
  <si>
    <t>https://drive.google.com/open?id=1IDY02S725olmpU6BZDhZN1vrgNS8NqBh</t>
  </si>
  <si>
    <t>https://drive.google.com/open?id=1i4Avfjan7JGW_9Qi7H5YBaMVjoHoI1NN</t>
  </si>
  <si>
    <t>https://drive.google.com/open?id=1b23j2EO5ZHr5j_5KceUItMFSFH1xlTuI</t>
  </si>
  <si>
    <t>https://drive.google.com/open?id=1dggnEazVBmbkkTMh5ak8cVaEpAuC-ZlZ</t>
  </si>
  <si>
    <t>https://drive.google.com/open?id=1fTEWq-Z4LTJrl6IdR70QrxJhjewlI0qf</t>
  </si>
  <si>
    <t>https://drive.google.com/open?id=1PsQU0snxwbfjxqT_9LTB0vHBFZwzcp9N</t>
  </si>
  <si>
    <t>https://drive.google.com/open?id=1JHvTkGHuHTZtUIGvDvoVvq9I6jpVhjlQ</t>
  </si>
  <si>
    <t>https://drive.google.com/open?id=11sQqWRod806qwb1qpZAHAwmHO9TTNX48</t>
  </si>
  <si>
    <t>https://drive.google.com/open?id=1NSXXtEh9En1kGvE_6Dl3cx_QDcBcXdSM</t>
  </si>
  <si>
    <t>laphizlazzuli26@gmail.com</t>
  </si>
  <si>
    <t xml:space="preserve">Bintang Aulia Wijaya </t>
  </si>
  <si>
    <t>Lizzy</t>
  </si>
  <si>
    <t>Kota Malang, 26 Februari 2005</t>
  </si>
  <si>
    <t>Jl Arif Rahman hakim RT 41 kelurahan belimbing, No 8, KM 3  , KOTA BONTANG, BONTANG BARAT, KALIMANTAN TIMUR</t>
  </si>
  <si>
    <t>@bintanggaulizziaw._</t>
  </si>
  <si>
    <t>089658925331</t>
  </si>
  <si>
    <t>maagh</t>
  </si>
  <si>
    <t>almond</t>
  </si>
  <si>
    <t xml:space="preserve">putri duta wisata kota bontang 2023 (ketua umum, wakil angkatan)
duta wisata anti narkoba 2023 (ketua)
paskibraka kota bontang 2022 (pembawa baki 2)
penggiat P4GN BNNK Kota Bontang 2023 (anggota)
Pik Remaja Cell action 2021 (sekretaris)
JARWASNABA kelurahan Belimbing (wakil)
green generation 2018 (anggota)
Youth City Changers APEKSI 2023 (perwakilan delegasi Kalimantan Timur)
</t>
  </si>
  <si>
    <t>duta wisata kota bontang 2023
penggiat P4GN BNNK Kota Bontang 2023</t>
  </si>
  <si>
    <t>menggambar, menyanyi, belajar bahasa asing</t>
  </si>
  <si>
    <t>menyanyi, menggambar, menari</t>
  </si>
  <si>
    <t>juara 1 duta wisata kota bontang, medali emas olimpiade Bahasa inggris nasional 2022, finalis olimpiade Bahasa prancis nasional 2022, peserta youth city changers 2023</t>
  </si>
  <si>
    <t>saya ingin menjadi orang yang bermanfaat bagi sekitar, ingin membawa perubahan untuk meningkatkan sumber daya manusia yang kompeten. dengan mengikuti pertukaran pemuda antar provinsi ini, saya percaya akan mendapat relasi yang lebih luas sehingga mendapatkan banyak pengalaman yang dapat dibagikan ke masyarakat lain nanti nya.
selain itu, pertukaran pemuda antar provinsi adalah sebuah kesempatan langka yang bisa memberikan dampak positif yang luar biasa dalam perkembangan pribadi, sosial, dan profesionalitas saya.
ini adalah kesempatan langka untuk memahami tradisi, adat istiadat, serta cara hidup masyarakat setempat dengan lebih mendalam. melalui interaksi langsung dengan penduduk lokal, peserta dapat memperoleh wawasan yang lebih luas tentang keberagaman budaya Indonesia.
program pertukaran pemuda antar provinsi ini membuka pintu untuk membangun jaringan sosial dan persahabatan yang kuat di seluruh Indonesia. bertemu dengan pemuda dari berbagai provinsi tidak hanya memperluas lingkaran sosial, tetapi juga memungkinkan pertukaran ide, pengalaman, dan pengetahuan yang berharga.
melalui pertukaran pemuda antar provinsi ini, saya memiliki kesempatan untuk memperkuat persatuan dan kesatuan bangsa Indonesia. dengan saling memahami dan menghargai perbedaan antar budaya dan adat istiadat daerah, kita dapat memperkuat fondasi persatuan dalam keragaman.
saya juga memiliki kemampuan public speaking yang baik. melalui kolaborasi, diskusi, dan kegiatan kelompok, saya dapat meningkatkan keterampilan ini secara signifikan.
saya juga berharap dapat mengembangkan keterampilan kultural yang esensial untuk sukses dalam hubungan antarbudaya disini.
pertukaran pemuda antar provinsi ini merupakan sebuah petualangan yang akan meninggalkan kenangan tak terlupakan seumur hidup. dari petualangan menjelajahi tempat-tempat baru hingga mengalami kebersamaan dengan teman-teman baru, setiap momen dalam program ini memiliki potensi untuk saya menjadi pengalaman yang berharga dan membentuk karakter.
dengan berpartisipasi dalam kegiatan pengabdian masyarakat atau proyek kolaboratif, saya dapat membantu meningkatkan kesejahteraan dan memperkuat ikatan antara berbagai komunitas.
saya ingin mengembangkan pemahaman yang lebih baik tentang dinamika politik dan sosial di berbagai wilayah Indonesia. dan di sini saya rasa saya dapat membuka kesempatan untuk mempelajari tantangan dan peluang yang dihadapi oleh masyarakat setempat serta memahami berbagai perspektif terkait isu-isu penting dalam konteks lokal.
hal tersebut juga efektif untuk membangun toleransi antarbudaya dan mengatasi stereotip yang mungkin ada tentang wilayah lain. dengan berinteraksi secara langsung dengan masyarakat setempat, saya memiliki kesempatan untuk menemukan kesamaan dan memahami perbedaan antara budaya dan tradisi mereka sendiri dengan yang lain.
lingkungan yang berbeda sering kali memicu kreativitas dan inovasi yang baru. melalui pertukaran pemuda antar provinsi, saya dapat terinspirasi oleh ide-ide dan praktik baru yang ditemui di provinsi lain, dan menerapkannya dalam konteks mereka sendiri untuk menciptakan solusi yang inovatif terhadap masalah lokal.
dengan menjelajahi keindahan alam, kekayaan budaya, dan keragaman sosial yang ada di Indonesia, saya akan semakin menghargai keistimewaan dan keunikan bangsa ini. kami sebagai peserta juga dapat membantu mempromosikan destinasi pariwisata lokal dan mendukung pertumbuhan ekonomi daerah.
melalui pertukaran pemuda, saya dapat memperluas wawasan mereka tentang kondisi ekonomi di berbagai provinsi dan mempelajari praktik bisnis lokal yang dapat diterapkan di masa depan.
yang terpenting, mengikuti pertukaran pemuda antar provinsi adalah tentang menciptakan perubahan positif, baik dalam diri sendiri maupun dalam masyarakat di sekitar kita.
partisipasi dalam pertukaran pemuda antar provinsi adalah tentang menciptakan perubahan positif, baik dalam diri saya maupun dalam masyarakat di sekitar kita. saya percaya bahwa dengan mengambil langkah untuk terlibat secara aktif dalam program semacam ini, saya akan menjadi agen perubahan yang membawa dampak positif yang nyata dalam lingkungan saya. ini adalah langkah yang saya lakukan dengan penuh semangat dan komitmen untuk membangun masa depan yang lebih baik bagi Indonesia.</t>
  </si>
  <si>
    <t>saya orang yang cepat tanggap dan mudah berbaur dengan lingkungan baru. dengan pribadi saya yang suka belajar hal baru, saya memiliki segudang prestasi dan memiliki motivasi lebih baik mencoba daripada tidak sama sekali</t>
  </si>
  <si>
    <t>https://drive.google.com/open?id=1Za26nLEhX5fg7X9yqzg3qGtR9-Mic4Ec</t>
  </si>
  <si>
    <t>https://drive.google.com/open?id=1brM7V_i6Nf6BvSl4J4q1Mja-OjDTbW6W</t>
  </si>
  <si>
    <t>https://drive.google.com/open?id=1VgUWjtGQI3R61LVPFyuZMr7V-aEszPKG</t>
  </si>
  <si>
    <t>https://drive.google.com/open?id=1vT9mTK3UrP_3edZP1Zb3G5qRaoyi-pTg</t>
  </si>
  <si>
    <t>https://drive.google.com/open?id=1xRsoD5IsOQXh6NM13eiJrEZATDX-zEvM</t>
  </si>
  <si>
    <t>https://drive.google.com/open?id=12XOF9RYttHG1TqUpwpxOTczpEPEMW9Dv</t>
  </si>
  <si>
    <t>https://drive.google.com/open?id=1ReYL2cbUFtlRxqZzo9iBhmxf6B3IpNte</t>
  </si>
  <si>
    <t>https://drive.google.com/open?id=14GNh7VOxYQ2W66jypXabD9dIftgCF-Pr</t>
  </si>
  <si>
    <t>https://drive.google.com/open?id=11WQ_fg_RGlRxjx0UhxeHyFxgJKxS-Gdx</t>
  </si>
  <si>
    <t>https://drive.google.com/open?id=1hpZejmuRd6YJW9wmsxUe8NKWsx3mC30V</t>
  </si>
  <si>
    <t>desy.alvionitaa@gmail.com</t>
  </si>
  <si>
    <t>Desy Alvionita</t>
  </si>
  <si>
    <t>Desy</t>
  </si>
  <si>
    <t>Penajam Paser Utara, 2 Desember 1998</t>
  </si>
  <si>
    <t>Desa Telemow, RT. 005, Kec. Sepaku, Kab. Penajam Paser Utara</t>
  </si>
  <si>
    <t>@desyyalvionita https://www.instagram.com/desyyalvionita?igsh=MTd3dTExbm93OWoyYg%3D%3D&amp;utm_source=qr</t>
  </si>
  <si>
    <t>082254644571</t>
  </si>
  <si>
    <t>- 2019 : Kepala Bidang P3A HMI Komisariat FEB UNMUL
- 2020 : Kepala Departemen Kajian &amp; Aksi Strategis BEM FEB UNMUL
- 2021 : Kepala Bidang Hubungan Antar Lembaga Kohati Cabang Samarinda
- 2022 : Wasekum Bidang Pendidikan &amp; Riset HMI Cabang Samarinda
- 2023 : Koordinator Bidang Blogger Duta Damai Kaltim
- 2023 : Pengurus Bidang Pengembangan SDM, Organisasi, dan Komunitas Forum Komunikasi Pemuda Kalimantan Timur (FKPK)</t>
  </si>
  <si>
    <t>- Duta Damai Regional Kalimantan Timur
- Forum Komunikasi Pemuda Kalimantan Timur (FKPK)</t>
  </si>
  <si>
    <t>membaca</t>
  </si>
  <si>
    <t>Menggambar/melukis</t>
  </si>
  <si>
    <t>Sebagai Duta Damai Regional Kalimantan Timur, menulis dan dipublikasi pada beberapa media massa lokal, pernah menjadi wartawan di Kompas TV</t>
  </si>
  <si>
    <t>"Sebaik-baiknya manusia adalah yang bermanfaat bagi manusia lainnya"
Kalimat ini menjadi prinsip saya untuk terus bergerak &amp; berdampak. Hal ini membuat saya termotivasi mendaftarkan diri saya untuk mengikuti Pertukaran Pemuda Antar Provinsi. Melalui kegiatan ini, saya dapat bertemu pemuda berkualitas dari berbagai daerah untuk memperkenalkan Provinsi Kalimantan Timur yang saat ini digadang menjadi Ibu Kota Nusantara. Ini juga menjadi kesempatan saya untuk memperluas pengetahuan, wawasan, dan relasi, agar memiliki kualitas dan daya saing dalam menghadapi tantangan global. Sebagai pemuda, saya sadar bahwa pemuda harus memiliki wawasan kebangsaan dan memahami keberagaman. Melalui kegiatan PPAP ini, saya ingin berkontribusi dalam berbagai aktivitas kepeloporan dan kepemudaan, serta kembali berkontribusi untuk Provinsi Kalimantan Timur. Ini merupakan upaya meningkatkan kualitas SDM menuju Indonesia Emas 2045.</t>
  </si>
  <si>
    <t>Perkenalkan saya Desy Alvionita. Saya merupakan lulusan program S-1 Manajemen Universitas Mulawarman. Selama berkuliah, saya aktif berorganisasi dan mengikuti berbagai kegiatan sosial. Saya senang berinteraksi dan belajar banyak hal baru. Saya memiliki ketertarikan pada bidang komunikasi. Saat ini saya aktif menjadi pembawa acara, moderator, hingga narasumber acara diskusi. Saya memiliki pengalaman kerja sebagai wartawan di Kompas TV dan Media Kaltim. Kesibukan saya saat ini yaitu melanjutkan studi jurusan Psikologi di Universitas Insan Cita Indonesia, menjabat tugas sebagai Duta Damai Regional Kalimantan Timur, serta menjadi pengurus Forum Komunikasi Pemuda Kalimantan Timur.</t>
  </si>
  <si>
    <t>https://drive.google.com/open?id=1PpFOqmjHAPtqOndHKCqAKTIc9mnyGxXq</t>
  </si>
  <si>
    <t>https://drive.google.com/open?id=1S5_iu4KWH2JCnrg3sToSz1RrjhRUWCQC</t>
  </si>
  <si>
    <t>https://drive.google.com/open?id=15H-EcXtGTTSxVV4T3K-6BLvz9QKqAbwj</t>
  </si>
  <si>
    <t>https://drive.google.com/open?id=1H8osdIuGrsMr4irWliIL9GyUxE-fRmF7</t>
  </si>
  <si>
    <t>https://drive.google.com/open?id=1kWb3WHsUPjznj-TjiwJE6LBMeznbzK3b</t>
  </si>
  <si>
    <t>https://drive.google.com/open?id=1xQxWx_yDqNz8lgj8iseRjso-Gure5pPB</t>
  </si>
  <si>
    <t>https://drive.google.com/open?id=1KpTsAd3Ub2gFsQve3Fsz90_cLQmRxz6o</t>
  </si>
  <si>
    <t>https://drive.google.com/open?id=1pNqh5hX1bZ5cT8v0vgNPySJWXTZBagZc</t>
  </si>
  <si>
    <t>https://drive.google.com/open?id=1isED4y9qidLMk8KHscp7OFOUQ_If-MA9</t>
  </si>
  <si>
    <t>https://drive.google.com/open?id=1HMabSeqbl2eH9sjgNl9-YCofg4nxt7A-</t>
  </si>
  <si>
    <t>https://drive.google.com/open?id=1U9h4DiElEL8Gvv1I3KYqbWlQlveO0BUC</t>
  </si>
  <si>
    <t>triivandr2@gmail.com</t>
  </si>
  <si>
    <t>Tri Ivan Darmawan</t>
  </si>
  <si>
    <t>Ivan</t>
  </si>
  <si>
    <t>Kota Samarinda, 21 Mei 2002</t>
  </si>
  <si>
    <t>Jalan Pangeran Suryanata No. 51 RT. 32 Kel. Air Putih Kec. Samarinda Ulu Kota Samarinda</t>
  </si>
  <si>
    <t>instagram: https://www.instagram.com/ivan.drwn/</t>
  </si>
  <si>
    <t>08987144329</t>
  </si>
  <si>
    <t xml:space="preserve">2024 - sekarang: Head of Partnership Indonesian Youth Diplomacy (IYD) Local Chapter Kalimantan Timur
2023 - sekarang: Ketua Umum Paguyuban Karya Salemba Empat Universitas Mulawarman 
2023 - 2024: Partnership Officer of Indonesian Youth Diplomacy (IYD) Local Chapter Kalimantan Timur
2022 - 2023: Kepala Departemen Hubungan Masyarakat Himpunan Mahasiswa Teknik Sipil (HMTS) Universitas Mulawarman
2022 - 2023: Wakil Ketua Umum Paguyuban Karya Salemba Empat (KSE) Universitas Mulawarman 
2022 : Anggota Panitia Seleksi Satuan Tugas Pencegahan dan Penanganan Kekerasan Seksual (Satgas PPKS) Tingkat Universitas Mulawarman
2021 - 2022: Sekretaris Departemen Hubungan Masyarakat Himpunan Mahasiswa Teknik Sipil (HMTS) Universitas Mulawarman
2021 - 2022: Sekretaris Departemen Kaderisasi dan Pengembangan Sumber Daya Mahasiswa Paguyuban Karya Salemba Empat (KSE) Universitas Mulawarman 
</t>
  </si>
  <si>
    <t>- Indonesian Youth Diplomacy (IYD) Local Chapter Kalimantan Timur
- Paguyuban Karya Salemba Empat (KSE) Universitas Mulawarman
- Himpunan Mahasiswa Teknik Sipil (HMTS) Universitas Mulawarman</t>
  </si>
  <si>
    <t>Bersepeda dan berenang</t>
  </si>
  <si>
    <t>Musikalisasi dongeng, berpuisi, dan menari</t>
  </si>
  <si>
    <t>2024 - sekarang: Head of Partnership Indonesian Youth Diplomacy Local Chapter Kalimantan Timur 2023 - sekarang: Ketua Umum Paguyuban Karya Salemba Empat Universitas Mulawarman   2023 - 2024: Partnership Officer of Indonesian Youth Diplomacy Local Chapter Kalimantan Timur 2022 - 2023: Kepala Departemen Hubungan Masyarakat Himpunan Mahasiswa Teknik Sipil Universitas Mulawarman 2022 - 2023: Wakil Ketua Umum Paguyuban Karya Salemba Empat Universitas Mulawarman  2022 : Anggota Panitia Seleksi Satuan Tugas Pencegahan dan Penanganan Kekerasan Seksual (Satgas PPKS) Tingkat Universitas Mulawarman  2021 - 2022: Sekretaris Departemen Hubungan Masyarakat Himpunan Mahasiswa Teknik Sipil Universitas Mulawarman 2021 - 2022: Sekretaris Departemen Kaderisasi dan Pengembangan Sumber Daya Mahasiswa Paguyuban Karya Salemba Empat Universitas Mulawarman   Prestasi ( 3 Tahun Terakhir)  2024:  - Finalis Duta Bahasa Kalimantan Timur dan Kalimantan Utara 2024 - Pembicara Terbaik Kompetisi Debat Mahasiswa Indonesia Tingkat Fakultas Teknik Universitas Mulawarman 2024  2023: -  Head of Program Organization Islamic Cooperation Cultural Activity (OICCA) Indonesia in East Kalimantan - Peserta Terpilih KSE Student Summit 2023 - Peserta Terpilih Program Magang Kementerian Keuangan Periode 4 2023 - Juara 3 Kompetisi Debat Mahasiswa Indonesia Tingkat Universitas Mulawarman 2023  2022: - Peserta Terpilih Program Kampus Mengajar oleh Kampus Merdeka Kemendikbudristek 2022 - Town Hall Participant at 3rd Pre-Summit of Y20 Indonesia di Balikpapan, Kalimantan Timur 2022 - Juara 2 Kompetisi Debat Mahasiswa Indonesia Tingkat Universitas Mulawarman 2022 - Mahasiswa Terpilih di Panitia Seleksi Satuan Tugas Pencegahan dan Penanganan Kekerasan Seksual (Satgas PPKS) Tingkat Universitas Mulawarman - Asisten Praktikum Pemrograman Komputer Program Studi S1 Teknik Sipil Universitas Mulawarman - Peserta Pelatihan Dasar-Dasar Kewirausahaan Digital Program Digital Entrepreneurship Academy oleh Kementerian Komunikasi dan Informatika Republik Indonesia 2022 Peserta Pelatihan Pengelolaan Keuangan Secara Kewirausahaan Digital Program Digital Entrepreneurship Academy oleh Kementerian Komunikasi dan Informatika Republik Indonesia 2022  2021: - Mahasiswa Terpilih di Program Pertukaran Mahasiswa Merdeka oleh Kampus Merdeka Kemendikbudristek 2021 - TOP 4 Breaking Adjudicator di Kompetisi Debat Parade Bulan Bahasa Keluarga Mahasiswa Sastra Indonesia Universitas Diponegoro 2021 - Juara Harapan 1 Kompetisi Debat Nasional Sociology Fair Universitas Andalas 2021 - Juara 1 Debat Ilmiah TROFIC Himpunan Mahasiswa Ilmu Pemerintahan Fakultas Ilmu Sosial dan Ilmu Politik Universitas Mulawarman 2021 - Quarter Finalist Diamond Unmul Debate Competition oleh HIMA Pendidikan Masyarakat Universitas Mulawarman 2021</t>
  </si>
  <si>
    <t xml:space="preserve">Motivasi Mengikuti Pertukaran Pemuda Antar Provinsi
Pembuktian Latar Belakang Pendidikan Bukan Penghalang Untuk Jadi Insan Berguna 
di Masyarakat
Jalan-jalan ke Pantai Merah
Mencabut padi di sawah berlumpur
Kenalkan saya Putra Daerah 
Kebanggaan Kalimantan Timur
Halo Pemuda! Saya Ivan Darmawan sebagai pemuda daerah yang saat ini aktif berkuliah di Program Studi S1 Teknik Sipil Universitas Mulawarman asal Kota Samarinda yang bersemangat tinggi dalam berbagai kegiatan kemasyarakatan.
Tentang Pengabdian Masyarakat, kegemaran saya bermula saat saya masih duduk di bangku Sekolah Menengah Atas dalam tingkat organisasi yang ada yaitu Organisasi Siswa Intra Sekolah (OSIS) di SMA Negeri 3 Samarinda. Saat itu saya mulai memupuk rasa gemar berorganisasi yang bermanfaat bagi diri saya, teman-teman, dan bagi sekolah saya hingga saya berhasil menjadi Ketua 2 OSIS untuk menjadi wakil aspirasi dari teman-teman saya yang diwujudkan melalui berbagai program sekolah. Saya juga memulai aktif lomba pada bidang lomba debat Bahasa Indonesia guna memanfaatkan bakat saya dalam berpikir kritis dan public speaking untuk menyelesaikan isu-isu hangat di masyarakat. 
Saat berkuliah, saya memilih jurusan program studi S1 Teknik Sipil di Universitas Mulawarman. Saya kembali mengikuti organisasi mahasiswa tingkat kampus yaitu Himpunan Mahasiswa Teknik Sipil (HMTS) dan mengikuti berbagai lomba debat Bahasa Indonesia tingkat mahasiswa. Kegiatan di perkuliahan lebih luas cakupan dalam hal kepemudaan dan kemasyarakatan yang paling berkesan bagi saya adalah ketika saya menjadi penanggung jawab umum pada kegiatan BINA DESA yang berlokasi di Desa Sungai Tempurung Kecamatan Anggana Kutai Kartanegara dengan berbagai program yang melibatkan masyarakat desa tersebut. Keaktifan saya tidak hanya di dalam lingkup tersebut, saya melebarkan lagi ke organisasi non-jurusan kampus seperti menjadi Mahasiswa Terpilih di Panitia Seleksi Satuan Tugas Pencegahan dan Penanganan Kekerasan Seksual (Satgas PPKS) Tingkat Universitas Mulawarman dan menjadi Ketua Umum Paguyuban Karya Salemba Empat Universitas Mulawarman yang memiliki 4 bidang program yaitu Pendidikan, Kesehatan, Lingkungan, dan Pemberdayaan Masyarakat. Serta di organisasi Indonesian Youth Diplomacy Local Chapter Kalimantan Timur
Mulai banyak timbul komentar negatif dari teman sekitar saya yang berpendapat bahwa apa yang saya geluti tersebut tidak berhubungan sama sekali dengan jurusan kuliah saya dengan maksud tidak bersifat keprofesian Teknik Sipil (segala hal yang dapat meningkatkan kemampuan di bidang Teknik Sipil)
Saya berprinsip bahwa apa yang saya senangi dan saya ikuti saat ini yaitu berdampak ke masyarakat akan sangat bermanfaat bagi mereka tanpa harus mengacu pada kegiatan keprofesian yang selama ini menjadi patokan utama di jurusan kuliah saya. Apa yang saya geluti ini mencakup dalam Indeks Pembangunan Pemuda. Dengan adanya program Pertukaran Pemuda Antar Provinsi (PPAP) ini saya yakin apa yang telah saya pupuk dari bangku SMA hingga kuliah ini melalui pengalaman organisasi yang pengetahuan dan pengalaman mengembangkan kegiatan kepemudaan dan kemasyarakatan untuk mendorong indeks pembangunan pemuda di provinsi penempatan melalui berbagai program pengabdian yang dilaksanakan secara mandiri oleh seluruh delegasi provinsi. Terutama pengalaman saya di bidang Pencegahan dan Penanganan Kekerasan Seksual yang dapat saya bagikan kembali ke pemuda dan masyarakat penempatan nantinya sebagai Plan Program Activity.
</t>
  </si>
  <si>
    <t xml:space="preserve">Halo Pemuda! Perkenalkan saya Ivan Darmawan yang kini berusia 21 tahun, saya aktif sebagai mahasiswa di program studi S1 Teknik Sipil Fakultas Teknik Universitas Mulawarman. Saya Putra Daerah Kalimantan Timur asal Kota Samarinda. Saya adalah orang yang bersemangat tinggi dan berdedikasi tinggi pada kegiatan kepemudaan dan kemasyarakatan melalui organisasi yang saya ikuti. Saya adalah ketua Umum Paguyuban Karya Salemba Empat Universitas Mulawarman (organisasi beasiswa) dan Head of Partnership of Indonesian Youth Diplomacy Local Chapter Kalimantan Timur. </t>
  </si>
  <si>
    <t>https://drive.google.com/open?id=1BcEPheGUjPLTNk2xYmnHuLsaO_pUZkq6</t>
  </si>
  <si>
    <t>https://drive.google.com/open?id=1GvW7Ev_mygY80k5weL_x_S7uWqVUzUk1</t>
  </si>
  <si>
    <t>https://drive.google.com/open?id=1XgrztUMAvhNvOi3EMTG4YsYvLTqT9S-e</t>
  </si>
  <si>
    <t>https://drive.google.com/open?id=1g8k7Z1SFSvfutY2AtmgOg-C43Igehf1M</t>
  </si>
  <si>
    <t>https://drive.google.com/open?id=1pRvUUJeFASZiUWYJl8ZRMg8j5WQZXTO4</t>
  </si>
  <si>
    <t>https://drive.google.com/open?id=17pP0TSE7W0FYckWk3kdJ-vYjaztgs2Di</t>
  </si>
  <si>
    <t>https://drive.google.com/open?id=1foBB_Pp-BUzAmhO9HdJHBwtsI6OFd-Y2</t>
  </si>
  <si>
    <t>https://drive.google.com/open?id=1jw2NUjsZp4yQDen60LI7LZnh5Wzi0cbH</t>
  </si>
  <si>
    <t>https://drive.google.com/open?id=1nbqJ5Ixj5mNM81AUB4GTBevZWX2U8u09</t>
  </si>
  <si>
    <t>https://drive.google.com/open?id=1eHkqCd1ByieaFCiYrtxSpCJuqaLIT7kl</t>
  </si>
  <si>
    <t>https://drive.google.com/open?id=1sil9ft2IS3tmDgI4rrI6N0_Rshnb8A_1</t>
  </si>
  <si>
    <t>sahnazfadila6@gmail.com</t>
  </si>
  <si>
    <t>SAHNAZ FADILA</t>
  </si>
  <si>
    <t xml:space="preserve">Sahnaz </t>
  </si>
  <si>
    <t>Bantaeng, 06 Januari 2005</t>
  </si>
  <si>
    <t>Keluang Paser Jaya, Kec. Kuaro, Kab. Paser</t>
  </si>
  <si>
    <t>Instagram @sahnaszz</t>
  </si>
  <si>
    <t>+62 813-5064-6809</t>
  </si>
  <si>
    <t xml:space="preserve"> Project Manager di NGO - Untuk Bhumi (Desember 2022 - Juni 2023)</t>
  </si>
  <si>
    <t>1. Sekretaris di Earth Devotion Kalimantan Timur (April 2023 - Sekarang)
2. Kelas Inspirasi Paser (Mei 2023 - Sekarang)
3. Helo Kaltim (Juni 2023 - Sekarang)
4. Sekretaris di Pemuda Peduli Lingkungan Asri dan Bersih Kabupaten Paser (Juni 2023 - Sekarang)
5. Asosiasi Duta Wisata Indonesia Kalimantan Timur (Oktober 2023 - Sekarang)
6. Kacamata Anak Muda (Mei 2023 - Sekarang)
7. Media di Forum Komunikasi Pemuda Kalimantan Timur DPC Paser (Desember 2023 - Sekarang)
8. Bendahara di HIPMI PT Kabupaten Paser (Januari 2024 - Sekarang)</t>
  </si>
  <si>
    <t xml:space="preserve">Beroganisasi, kegiatan sosial, belajar bahasa asing, membaca, menulis, menari, medengarkan musik, serta monolog. </t>
  </si>
  <si>
    <t>Menari Ronggeng Paser dan monolog cerita rakyat</t>
  </si>
  <si>
    <t xml:space="preserve">(1) Delegasi SMAN 1 Tolitoli pada Lomba Cepat Tepat Fiqhi (LCTF) XVI tingkat MA, SMA, SMK sederajat se-Provinsi Sulawesi Tengah, Sulawesi Utara, Sulawesi Barat, Dan Gorontalo - Maret 2022. (2) Delegasi STIE Widya Praja Tanah Grogot pada Lomba Debat  Pemilu dan Pilkada - Bawaslu Antar Perguruan Tinggi se-Kalimantan Timur. (3) Relawan Pajak Mengedukasi Terkreatif di Kantor Wilayah DJP Kalimantan Timur dan Utara pada tahun 2023. (4) Penulisan Berita Terbaik pada Workshop Jurnalistik di kampus FPBD Universitas Muhammadiyah Kalimantan Timur (UMKT) Tanah Grogot. (5) Delegasi STIE Widya Praja Tanah Grogot di  Kompetisi Debat Pajak Nasional pada Kegiatan Pekan Raya Perpajakan Nasional Politeknik Keuangan Negara STAN. (6) Juara 1 Duta Wisata Kabupaten Paser 2023. (7) Juara 2 Wakil 1 Duta Wisata Kalimantan Timur 2023. (8) Best Presentation Duta Wisata Kalimantan Timur 2023.   </t>
  </si>
  <si>
    <t>Pertukaran pemuda antar provinsi adalah kesempatan yang sangat berharga bagi saya untuk mengembangkan diri, memperluas wawasan, dan memperkuat hubungan antar daerah. Saya percaya bahwa melalui pengalaman ini, saya akan dapat belajar langsung tentang berbagai budaya, tradisi, dan kehidupan sehari-hari yang berbeda dari daerah lain. Interaksi dan kolaborasi dengan pemuda dari latar belakang yang berbeda menjadi salah satu hal yang juga sangat menarik bagi saya. Saya yakin bahwa dalam proses ini, saya akan dapat mengembangkan keterampilan komunikasi, adaptasi, dan kerja sama, sambil membangun persahabatan dan sikap kolaboratif yang kuat.
Ini akan menjadi pengalaman pertama saya dalam pertukaran pemuda, dan saya sangat antusias untuk menjalani setiap momen dari pengalaman ini. Sejak awal perjalanan perkuliahan saya, saya telah yakin bahwa pengabdian kepada masyarakat memiliki nilai yang tak ternilai. Saya percaya bahwa turut serta dalam kegiatan yang memberikan manfaat dan kontribusi nyata bagi masyarakat merupakan hal yang penting, namun tidak selalu mudah dilakukan secara individu. Oleh karena itu, saya ingin memanfaatkan wadah-wadah baru dan kesempatan bersama para pemuda lainnya untuk belajar lebih banyak dan memiliki dampak yang lebih besar secara bersama-sama.
Dalam konteks pertukaran pemuda ini, saya melihat kesempatan untuk tidak hanya mendapatkan pengetahuan baru tentang budaya dan kehidupan di daerah lain, tetapi juga untuk memperdalam pemahaman saya tentang nilai-nilai seperti kerjasama, toleransi, dan keberagaman. Saya yakin bahwa melalui pertukaran ini, saya akan memiliki kesempatan untuk tumbuh dan berkembang sebagai individu yang lebih baik, serta menjadi bagian dari upaya bersama dalam membangun hubungan yang lebih erat antar daerah dan memperkuat persatuan bangsa.
Dengan semangat ini, saya siap untuk mengambil bagian dalam setiap kegiatan dan memanfaatkan setiap peluang yang diberikan dalam pertukaran pemuda ini. Saya berharap dapat memberikan kontribusi yang berarti bagi komunitas tempat saya berada, sambil juga belajar dan bertumbuh dari pengalaman yang saya dapatkan. Bersama-sama dengan para pemuda lainnya, saya yakin bahwa kita dapat menciptakan dampak positif yang nyata dan meninggalkan jejak yang berarti dalam pembangunan masyarakat dan bangsa kita.</t>
  </si>
  <si>
    <t xml:space="preserve"> Saya Sahnaz Fadila, seorang pemuda berusia 19 tahun yang antusias dan penuh semangat dalam menjelajahi pengetahuan dan pengalaman baru. Saya percaya bahwa pada program pertukaran pemuda ini, merupakan kesempatan yang luar biasa untuk memperluas wawasan, memperdalam pemahaman tentang perbedaan budaya, dan membangun jaringan sosial yang kuat. Saya memiliki minat yang besar dalam bidang literasi. Saya siap untuk terlibat secara aktif dalam program pertukaran ini, membawa kontribusi positif, dan belajar dari pengalaman yang tak terlupakan di masa muda. </t>
  </si>
  <si>
    <t>https://drive.google.com/open?id=1bxoCj6X0k2m7m1D5CxQqprK4om1HM0_y</t>
  </si>
  <si>
    <t>https://drive.google.com/open?id=1xGBe2Iuo55HcXeFgL1syOuuhuH6E3bdR</t>
  </si>
  <si>
    <t>https://drive.google.com/open?id=17F6Xpj8LGrYryGOWogDPbD6EGYXqKS_b</t>
  </si>
  <si>
    <t>https://drive.google.com/open?id=1ApREgOJ_zYiUwbFxFpWsafTkxkV8Zb2B</t>
  </si>
  <si>
    <t>https://drive.google.com/open?id=1_Hgqp0yoQ8bM0gDq7w03nMBkptvZXUW9</t>
  </si>
  <si>
    <t>https://drive.google.com/open?id=1_-p3WmUn_qHdU7u9fuupZlB6vuT93bSl</t>
  </si>
  <si>
    <t>https://drive.google.com/open?id=1TI_7QQWojPRU0XRLVKC8pMoKrI66RIrq</t>
  </si>
  <si>
    <t>https://drive.google.com/open?id=1MlSGBkIpJpZM2vXQaCX5V98AGo0QCnkn</t>
  </si>
  <si>
    <t>https://drive.google.com/open?id=12eHadK6T1P6bUSdj7oOqmbHEMMh2LHqE</t>
  </si>
  <si>
    <t>https://drive.google.com/open?id=1CNypNPscGPiN6Oiv5IC1KOnmuFcBXSOD</t>
  </si>
  <si>
    <t>https://drive.google.com/open?id=1M35JwNSBoDApLVIwvRQQdkgr4Qy-4tYD</t>
  </si>
  <si>
    <t>zilaamaghfirah@gmail.com</t>
  </si>
  <si>
    <t>Zila Maghfirah</t>
  </si>
  <si>
    <t>Zila</t>
  </si>
  <si>
    <t>Kota Samarinda, 23 November 2002</t>
  </si>
  <si>
    <t>Jl.Cendana Komplek PDAM no D4. Kecamatan Sungai Kunjang, Kelurahan Karang Anyar, Samarinda.</t>
  </si>
  <si>
    <t>Instagram : zilamaghf, LinkedIn : zila maghfirah</t>
  </si>
  <si>
    <t>085249011972</t>
  </si>
  <si>
    <t>Himpunan Mahasiswa Teknik Industri 
- Penanggung Jawab bina desa 2022-2023
- Kepala Divisi Komunikasi dan Relasi 2024-2025
UKM Penalaran Riset Mahasiswa 
- Sekertaris Umum 2022-2023
Duta Pemuda Kota Samarinda 2023
Bendahara Umum Infation 2022 &amp; 2024
PPMI (Purna Prakarya Muda Indonesia)</t>
  </si>
  <si>
    <t>HMTI (Himpunan Mahasiswa Teknik Industri)
Purna Prakarya Muda Indonesia (PPMI)</t>
  </si>
  <si>
    <t xml:space="preserve">Running </t>
  </si>
  <si>
    <t>Menari</t>
  </si>
  <si>
    <t>Juara 1 Pentas Seni Jambore Pemuda Daerah (JPD) Provinsi (Kontemporer), Juara 2 Senam Poco Poco Cabor di Jambore Pemuda Daerah (JPD)Provinsi</t>
  </si>
  <si>
    <t xml:space="preserve">Ada beberapa hal yang mendorong saya untuk mengikuti program pertukaran antar pemuda yang paling utama adalah panggilan jiwa karena saya merupakan orang yang mempunyai jiwa sosial yang tinggi, saya ingin bermanfaat untuk orang-orang terutama bagi pemuda karena saya sadar bahwa para pemuda merupakan penerus penerus bangsa yang dimana mereka akan menjadi penentu bagaimana Indonesia kedepannya. Pengabdian masyarakat membuka mata hati kita bahwa tidak semua kehidupan dan kondisi setiap orang itu sama hal itu membuat kita menjadi pribadi yang banyak bersyukur, saya merasa bahwa program pertukaran pemuda antar provinsi adalah pilihan yang tepat untuk menjalankannya. 
Selain mengabdi, kita juga dapat mendapatkan banyak relasi pada program pertukaran pemuda antar provinsi yang dimana relasi sangatlah penting bagi kita makhluk sosial, relasi membuka pintu pintu hubungan yang kuat untuk mendapatkan berbagai kesempatan salah satunya karir, dengan mempunyai banyak relasi kita dapat menambah wawasan, keterampilan atau bahkan hal hal tak disangka lainnya. 
Selain itu dengan mengikuti pertukaran pemuda antar provinsi kita dapat bertemu dengan teman teman dari 34 provinsi lainnya dengan latar belakang yang berbeda beda hal itu menjadi alasan kuat saya untuk mengikuti program pertukaran pemuda antar provinsi karena saya sangat senang sekali apabila bertemu dengan orang orang baru, dengan bertemu orang orang baru wawasan yang kita dapatkanpun akan semakin banyak pula, terutama wawasan perihal kebudayaan, karena saya yakin 34 provinsi ini memiliki kebudayaan uniknya masing masing, dengan bertemu orang-orang baru pula kita dapat mengetahui dan menangani berbagai watak dan karakter manusia. Tidak hanya membangun jaringan kepada teman teman 34 provinsi, kita juga dapat membangun jaringan dengan masyarakat pada penempatan yang dituju serta membangun jaringan yang baik ke pemerintahan yang bersangkutan. Dengan program ini pula saya ingin meningkatkan produktivitas dan partisipasi pemuda pemuda daerah melalui program-program yang akan saya buat nantinya. 
Lewat pertukaran pemuda antar provinsi ini saya ingin berproses dan mengembangkan diri saya lagi serta meningkatkan kesadaran sosial yang dapat mendorong kita untuk membuat perubahan perubahan yang positif. 
Tingkat pemerataan pendidikan yang masih terus menjadi permasalahan tahunan membuat saya semakin termotivasi untuk mengikuti program pertukaran pemuda antar provinsi dengan melalui program kerja yang saya ajukan saya berharap program tersebut dapat membantu menambah wawasan mereka dan menambah motivasi mereka untuk terus belajar karena saya sadar bahwa pendidikan merupakan modal utama untuk membentuk kualitas diri.
Dengan pengalaman pengalaman pengalaman pengabdian masyarakat yang saya miliki saya ingin meningkatkan pengalaman tersebut dengan terjun langsung dengan menghadapi permasalahan permasalah pemuda saat ini dengan mengikuti program pertukaran pemuda antar provinsi yang diadakan oleh kemenpora.
5 domain IPP menjadi PR di setiap provinsi untuk meningkatkannya terutama pada domain partisipasi dan kepemimpinan di kalimantan timur, dengan mengikuti program pertukaran pemuda antar provinsi saya harap dapat meningkatkan domain IPP partisipasi dan kepemimpinan di provinsi saya yaitu kalimantan timur dan saya juga berharap teman teman saya dapat terinspirasi dengan kegiatan kegiatan kepemudaan yang saya ikuti agar domain IPP partisipasi dan kepemimpinan dapat meningkat. 
Dan mengikuti program pertukaran antar provinsi yang dimana bentuk kegiatannya ialah pengabdian saya ingin membuat orang tua saya merasa berhasil dengan didikannya yaitu bermanfaat untuk orang lain. 
</t>
  </si>
  <si>
    <t xml:space="preserve">Halo saya zila maghfirah biasa dipanggil zila, saya merupakan mahasiswi teknik industri semester 6 yang aktif ber organisasi dan mempunyai berbagai kegiatan, walaupun saya aktif diberbagai kegiatan saya tidak melupakan akademik saya, karena bagi saya ”akademik nomor 1 tetapi organisasi tidak bisa di nomor 2 kan” aku mengikuti organisasi sejak aku duduk dibangku SMP, pada saat SMP aku mengikuti Osis, pada saat SMA aku mengikuti MPK. Selain itu Saya mempunyai jiwa sosial yang tinggi hal ini dibuktikan dengan keberanian saya untuk mengambil posisi penanggung jawab pada program bina desa himpunan saya ditahun pertama dan kedua. Saya memiliki jiwa kepedulian yang tinggi terhadap manusia, hewan dan lingkungan. Saya merupakan orang yang sistematis dikarenakan latar belakang saya sebagai anak teknik yang dimana kami dibentuk untuk membuat pola pikir terstruktur dan logis. Saya merupakan pribadi yang senang akan hal hal baru dan menyukai tantangan, saya sangat suka dengan hal hal yang dapat menambah wawasan saya. </t>
  </si>
  <si>
    <t>https://drive.google.com/open?id=16V1zCYZXBXgzjvw6KjdlkXvGJ7eMfB7h</t>
  </si>
  <si>
    <t>https://drive.google.com/open?id=1jB7sQdjxk5T0kxlf5ocP3SEEa3JKLvRU</t>
  </si>
  <si>
    <t>https://drive.google.com/open?id=1foRX_NZ7AsFcrDERc1j07Ez7nQbbnM-X</t>
  </si>
  <si>
    <t>https://drive.google.com/open?id=1FmZvHGrL0vmsqIy4-SssRuLdbCOU3hMq</t>
  </si>
  <si>
    <t>https://drive.google.com/open?id=1SnLZqvxjlSkJ3o1_svoRIU66AeoF2tfe</t>
  </si>
  <si>
    <t>https://drive.google.com/open?id=1iluWdM9pp1Inr0CaRD3nElymA72DHYmo</t>
  </si>
  <si>
    <t>https://drive.google.com/open?id=1tibCVY2F3b-NA9Nc1aZ_xZKDHt2eG17z</t>
  </si>
  <si>
    <t>https://drive.google.com/open?id=1jBwpoOuum5tMTqImnsALtPntAl-YuOrM</t>
  </si>
  <si>
    <t>https://drive.google.com/open?id=1UpZdIjTvBUxk8NQ0VjGONgiRMIZ3Z_QU</t>
  </si>
  <si>
    <t>https://drive.google.com/open?id=1Dill1uGhuouMFfvjv-Wl6EHN5y0AN3ix</t>
  </si>
  <si>
    <t>viomeilinda@gmail.com</t>
  </si>
  <si>
    <t>VIOLA MEILINDA PUTRI PRIHASTIWI</t>
  </si>
  <si>
    <t>OLA</t>
  </si>
  <si>
    <t>SAMBOJA, 23 MEI 2000</t>
  </si>
  <si>
    <t>JL. MARTADINATA, HANDIL 8, MUARA JAWA ILIR, MUARA JAWA, KUTAI KARTANEGARA, KALIMANTAN TIMUR</t>
  </si>
  <si>
    <t>@violameilindapp_</t>
  </si>
  <si>
    <t>082351826286</t>
  </si>
  <si>
    <t>1. Wakil Ketua Ikatan Duta Bahasa Provinsi Kalimantan Timur dan Kalimantan Utara 2023-sekarang
2. Pendiri dan Ketua Organisasi Kutai Literasi dan Budaya Etam ‘Kaliya’ 2022-sekarang
3. Duta Gerakan Literasi Kutai Kabupaten Kutai Kartanegara 2021-sekarang
4. Inisiator dan Ketua Organisasi Nonprofit @pilot.project.idn 2020-2021</t>
  </si>
  <si>
    <t>1. Ikatan Duta Bahasa Provinsi Kalimantan Timur dan Kalimantan Utara
2. Organisasi Kutai Literasi dan Budaya Etam ‘Kaliya’ 
3. Gerakan Literasi Kutai Kabupaten Kutai Kartanegara
4. Organisasi Nonprofit @pilot.project.idn</t>
  </si>
  <si>
    <t>Berliterasi terkhusus digital.</t>
  </si>
  <si>
    <t>Menari.</t>
  </si>
  <si>
    <t xml:space="preserve">2024 1. Pemateri Kesehatan Mental Pada Abu dan Remaja oleh KKN Unikarta 2. Narasumber “Peran Perempuan di Era Generasi Z”, oleh Ekspresi Budaya, Dinas Pendidikan dan Kebudayaan Kabupaten Kutai Kartanegara 3. Pembicara Podcast “Ngobrol Pintar Inspiratif” oleh Dinas Komunikasi dan Informatika Provinsi Kalimantan Timur 4. Narasumber “Mengoptimalkan Kapasitas Digital Mahasiswa” oleh BEM KM Universitas Mulawarman 5. Moderator “Mengulas Potensi Kepemimpinan Province Kalimantan Timur” oleh Kaltim Bersuara   2023     1. Pemuda Pelopor Bidang Pendidikan Kabupaten Kutai Kartanegara     2. Narasumber Talkshow Keperempuanan “Pentingnya Pendidkan Bagi Wanita” oleh HIMA PG PAUD Universitas Mulawarman     3. Narasumber “Kesehatan Mental di Era Digital” pada Seminar kesehatan Mental oleh Generasi Bank Indonesia Kalimantan Timur     4. Narasumber “Public Speaking” pada LDKS OSIS SMA Negeri 2 Loa Kulu     5. Narasumber START WARS 2023 "To Build a New Generation For Better Quality'' Politeknik Negeri Samarinda     6. Juri Lomba Bercerita KB Kartika Puri V-1, Yayasan Kartika Jaya Koordinator Kodim 0906 Cabang V Mulawarman     7. Best Speakers Theta Institute     8. Narasumber Kelas Inspiratif "Literasi dan Public Speaking" di SMAN 3 Unggulan Tenggarong     9. Narasumber "Pembuatan Konten Media Sosial" oleh Kantor Bahasa Provinsi Kalimantan Timur     10. Narasumber "Personal Branding" oleh Dinas Pengendalian Penduduk, Keluarga Berencana, Pemberdayaan Perempuan Perlindungan Anak dan Pemberdayaan Masyarakat Kabupaten Kutai Kartanegara     11. Narasumber Niaga Bahasa oleh Kantor Bahasa Provinsi Kalimantan Timur     12. Pemantik "Pemimpin Masa Depan Paser dan IKN" dalam ''Kongkow Virtual'' oleh Kacamata Muda     13. Moderator "Pariwisata Kaltim Go Digital Go Global oleh Dinas Pariwisata Provinsi Kalimantan Timur     14. Moderator ''Puncak Peringatan Hari Disabilitas Internasional'' oleh PT.RKBM bekerjasama dengan Yayasan Gerakan Literasi Kutai   2022 1. Pemenang SATU INDONESIA AWARDS oleh ASTRA AWARDS Indonesia perwakilan Provinsi Kalimantan Timur 2. Best Inspiring and Creativity Women Awards oleh Majalah Penghargaan Indonesia 2021  3. Pemuda Berprestasi Kutai Kartanegara 4. Duta Klinik WPM oleh Dinas Pemuda dan Olahraga Kabupaten Kutai Kartanegara  5. Narasumber Self Talk: Meningkatkan Kepercayaan Diri dalam Menghadapi Bauty Standard Perempuan Pengguna Instagram oleh Fakultas Psikologi Universitas Mulawarman 6. Narasumber Bedah Buku "Garis Tangan" Bapak Edi Damansyah oleh Protokol Komunikasi Kabupaten Kutai Kartanegara oleh Protokol dan Komunikasi Pimpinan Pemerintah Kabupaten Kutai Kartanegara </t>
  </si>
  <si>
    <t xml:space="preserve">Menjadi seorang pemuda adalah karunia yang tak terhingga, terlebih Jika dapat mengoptimalkan kapabilitas diri untuk terus menebarkan energi positif dan turut andil dalam pembangunan masyarakat. Karena masyarakat adalah substansi yang paling dekat yang akan ditemui dalam melakukan pembangunan.  Bukan hanya untuk diri sendiri, namun juga untuk lingkungan sekitar. Terlebih jika dapat menjadi pemuda yang mampu memberikan semangat serta energi positif terhadap lingkungan, dan mengambil peran serta.
Mencoba untuk selalu percaya bahwa setiap manusia memiliki potensinya masing-masing, tanpa membanding-bandingkan satu sama lain, saya memiliki motivasi untuk “maju bersama dan bangkit semua” maju bersama artinya untuk terus dapat bertumbuh dan belajar oleh siapapun, dimanapun, dan kapanpun serta mampu bangkit semua, ketika maju bersama dapat diwujudkan, hal-hal yang bersifat sinergitas kedepannya akan terasa lebih ringan untuk dijalankan, sehingga mampu berdampak secara nyata, membangkitkan semua sektor di bidangnya masing-masing.
Saya meyakini bahwa PPAP, merupakan wadah yang tepat untuk saya bukan hanya menebarkan semangat dan energi positif namun juga sebagai tempat saya belajar dan maju bersama, menyinergitaskan kapabilitas yang saya miliki agar dapat bangkit semua guna mewujudkan pemuda yang inovatif, berdaya saing, dan juga mandiri untuk menyongsong Indonesia Emas 2045.
Melalui KALIYA (Kutai Literasi dan Budaya Etam), yang saya dirikan sejak tahun 2021, saya belajar untuk terus bertumbuh dan memahami lingkungan, termasuk bersama kelompok termarjinal, yakni Tuli. Bersama Teman Tuli Tenggarong, KALIYA juga terus berkembang dengan beberapa program andalan, yakni Beisyaratan dan Beragam.
Semangat “Maju Bersama” telah diimplementasikan bukan hanya kepada Teman Tuli, namun juga kepada masyarakat sekitar, yang diindikasi dengan antusiasnya keikutsertaan masyarakat dalam program berbayar yang dibuka oleh KALIYA, yakni Beisyaratan. Lebih luasnya lagi, KALIYA kukar mampu menjadi pionir untuk membuat pedoman dalam bentuk modul dan kurikulum ajar bahasa isyarat bagi Teman dengar. Serta mampu membuat terobosan dengan bersinergitas bersama Universitas Kutai Kartanegara (UNIKARTA) untuk dapat menerima Teman Tuli berkuliah dengan menggunakan beasiswa pemerintah daerah di kampus tersebut. Seiring dengan berjalannya waktu, melalui sinergitas kembali, KALIYA Kukar mampu bekerjasama dengan SAMSAT Kukar dalam hal pendampingan pembuatan SIM bagi Teman Tuli, serta pegawai SAMSAT pun mendapatkan hak pembelajaran bahasa isyarat oleh KALIYA.
Di satu sisi, Teman Tuli yang juga memiliki keistimewaan dalam pergerakannya merasa dibangkitkan kembali semangat dan rasa kepercayaan diri mereka. “Maju Bersama Bangkit Semua” juga mampu menghadirkan semangat untuk terus bertumbuh, dan saya menginginkan agar semangat ini dapat selalu dibawa kemanapun dan bersama siapapun bersama pemuda lainnya di Indonesia.
Motivasi yang tumbuh ini, tentunya semangat untuk berprogres bersama pemuda dari wilayah lainnya. Terlebih, menjadi pemuda yang tinggal di Provinsi Kalimantan Timur. Sejak diresmikannya perpindahan Ibu kota Nusantara ke Provinsi Kalimantan Timur, justru menambah semangat untuk terus berprogres, yang bukan hanya untuk diri sendiri melainkan juga progres yang mampu mengajak dan membangkitkan bersama. Sebagai Pemuda yang ingin bangkit bersama tentunya melalui proses pembelajaran selalu, dan saya meyakini PPAP merupakan wadah yang tepat. Sehingga kedepannya, mampu mewujudkan Pemuda Bangkit menuju Indonesia Emas 2045.
Besar harapan saya, mampu bergabung bersama pemuda/i lainnya yang berasal dari seluruh wilayah yang ada di Provinsi Kalimantan Timur untuk berprogres bersama membentuk karakter yang kuat dan saya akan kembali dengan menyebarkan dan membangunkan semangat-semangat itu guna berdampak bagi masyarakat luas. Sebab, ini merupakan gerbang baru sekaligus jembatan baru untuk semakin mengenalkan, bahwa Provinsi Kalimantan Timur, sebagai Ibu Kota Nusantara yang kaya akan budaya, dan adat istiadatnya juga memiliki pemuda/i yang memiliki semangat dan kreatifitas yang tinggi yang bukan hanya siap untuk berbagi namun juga belajar, sebab pembelajaran akan selalu kita alami.
</t>
  </si>
  <si>
    <t>Saya merupakan seorang alumnus Universitas Padjadjaran yang saat ini bekerja sebagai pegawai kontrak instansi yang ada di Kabupaten Kutai Kartanegara, selain itu juga saya aktif menjadi MC, moderator, dan pembicara di beberapa kegiatan. Saya juga merupakan searing wanita yang terlatih menerapkan dan menumbuh jiwa kepemimpinan. Selain itu, saya juga memiliki kreatifitas pada bidang digital serta memiliki responsibilitas yang baik terhadap lingkungan. kreatifitas yang saya miliki juga sangat berperan penting dalam meningkatkan keterampilan kepemimpinan sehingga saya mampu mencari solusi terbaik dalam memimpin maupun tergabung di dalam tim. Hal itu juga yang mampu menuntun saya selalu melaksanakan kegiatan positif melalui kampanye #benarberbahasa serta dalam memimpin komunitas @kaliyakukar. Tidak hanya itu, saya juga turut menyebarkan semangat dan energi positif yang saya miliki melalui media sosial @violameilindapp_</t>
  </si>
  <si>
    <t>https://drive.google.com/open?id=1j3h1eN44_AP7rJeHNqHsVmdp2qEPSglo</t>
  </si>
  <si>
    <t>https://drive.google.com/open?id=1CNwuGISC4vjZzW2gSXlzPUzKZdDLkf4z</t>
  </si>
  <si>
    <t>https://drive.google.com/open?id=1lgP2zTColVnLRI-IkgnPlkY5UwTFyOje</t>
  </si>
  <si>
    <t>https://drive.google.com/open?id=1tteQ2RSnyjDiKQ9ZTTJVouzknTlcPvj2</t>
  </si>
  <si>
    <t>https://drive.google.com/open?id=1ol-l1K7-yPgsj6v75BM92YDCHE25JVpQ</t>
  </si>
  <si>
    <t>https://drive.google.com/open?id=1ypXlPLvqtlx8q2KTBY1ffcIcoS2kCu3i</t>
  </si>
  <si>
    <t>https://drive.google.com/open?id=1Z_lfWmaVE37ULwiB0HmqaT4o83NaDqdr</t>
  </si>
  <si>
    <t>https://drive.google.com/open?id=1SNWfYWNLGIL5dqobyg37ysnqu3GZdveQ</t>
  </si>
  <si>
    <t>https://drive.google.com/open?id=1PQ4BAnf00GmwnfcUREigXBDoUURtM44l</t>
  </si>
  <si>
    <t>https://drive.google.com/open?id=1NoZiuvxnQXc5_MAJ3HmVFYnBQnzqQY3I</t>
  </si>
  <si>
    <t>rizkyawan011@gmail.com</t>
  </si>
  <si>
    <t xml:space="preserve">Andi Rizky Setiawan </t>
  </si>
  <si>
    <t xml:space="preserve">Andi </t>
  </si>
  <si>
    <t>Balikpapan 23 Agustus 2000</t>
  </si>
  <si>
    <t xml:space="preserve">Jl Sulawesi karang Rejo Balikpapan tengah </t>
  </si>
  <si>
    <t xml:space="preserve">Andisyifa23 </t>
  </si>
  <si>
    <t>0895323136686</t>
  </si>
  <si>
    <t xml:space="preserve">Duta anti narkoba balikpapan
Duta kebudayaan kota balikpapan
Balikpapan youth spirit
</t>
  </si>
  <si>
    <t xml:space="preserve">Baca buku joging </t>
  </si>
  <si>
    <t>Kompetisi rencana bisnis mahasiswa, pemuda berprestasi kota balikpapan 2023</t>
  </si>
  <si>
    <t>Pertukaran pemuda adalah peluang emas untuk memperluas wawasan dan memperdalam pemahaman tentang dunia. Ketika seseorang memutuskan untuk mengambil langkah ini, mereka membuka pintu bagi petualangan tak terlupakan yang akan membentuk mereka menjadi individu yang lebih berpengetahuan, toleran, dan penuh pengalaman. Melalui pertukaran pemuda, seseorang memiliki kesempatan untuk memahami budaya, bahasa, dan tradisi yang berbeda secara langsung. Salah satu alasan utama mengapa pertukaran pemuda sangat penting adalah karena ia mempromosikan toleransi dan pemahaman lintas budaya. Dalam dunia yang semakin terhubung, memiliki pemahaman yang mendalam tentang berbagai budaya menjadi semakin penting. Melalui pertukaran pemuda, seseorang dapat belajar untuk menghargai perbedaan dan membangun hubungan yang kuat dengan orang-orang dari latar belakang yang berbeda. Selain itu, pertukaran pemuda juga dapat membantu seseorang untuk mengembangkan keterampilan sosial yang kuat. Berinteraksi dengan orang-orang baru dari budaya yang berbeda dapat mengajarkan seseorang untuk menjadi lebih fleksibel, terbuka, dan berempati. Ini adalah keterampilan yang sangat berharga dalam dunia yang semakin kompleks dan beragam. Tidak hanya itu, mengikuti pertukaran pemuda juga dapat membantu seseorang untuk mengembangkan keterampilan bahasa yang kuat. Berada di lingkungan di mana bahasa yang berbeda digunakan sehari-hari adalah cara terbaik untuk memperdalam pemahaman tentang bahasa dan meningkatkan kemampuan berkomunikasi seseorang. Selain itu, kemampuan untuk berbicara dalam bahasa asing juga dapat membuka pintu untuk kesempatan karier yang lebih luas di masa depan. Pertukaran pemuda juga merupakan peluang untuk memperluas jaringan profesional seseorang. Dengan berinteraksi dengan orang-orang dari berbagai latar belakang, seseorang memiliki kesempatan untuk membangun hubungan yang kuat dan berharga yang dapat membantu mereka dalam karier mereka di masa depan. Selain itu, pertukaran pemuda juga dapat membuka pintu untuk kesempatan kerja di negara lain, yang dapat menjadi langkah penting dalam pengembangan karier seseorang. Selain manfaat-manfaat praktis ini, mengikuti pertukaran pemuda juga dapat membawa kepuasan pribadi yang besar. Mengalami budaya yang berbeda, menjelajahi tempat-tempat baru, dan bertemu orang-orang baru adalah pengalaman yang memperkaya dan memotivasi. Pertukaran pemuda memberikan kesempatan untuk membuat kenangan seumur hidup dan membentuk hubungan yang akan bertahan lama.
 mengikuti pertukaran pemuda adalah langkah yang penting dan bermanfaat dalam perkembangan pribadi seseorang. Melalui pengalaman ini, seseorang dapat memperluas wawasan mereka, memperdalam pemahaman mereka tentang dunia, dan mengembangkan keterampilan yang akan membantu mereka sukses di masa depan.</t>
  </si>
  <si>
    <t xml:space="preserve">Saya merupakan salah satu pemuda kota balikpapan yang aktif di kegiatan pemuda dan organisasi saya sering mengikuti berbagai kegiatan kepemudaan di kota saya, saya orang nya mudah bergaul dengan orang mudah beradaptasi dan suka akan dengan pengalaman baru </t>
  </si>
  <si>
    <t>https://drive.google.com/open?id=1g-kgc6m8_C2zIB4wtd3IP0o2G5z3cW-s</t>
  </si>
  <si>
    <t>https://drive.google.com/open?id=1GvTFmajDo4ChkLnQ11G9HOnE0xQpVf1K</t>
  </si>
  <si>
    <t>https://drive.google.com/open?id=1aJ0iZmMy2VcnGTp1uxwREbye5MDsIznT</t>
  </si>
  <si>
    <t>https://drive.google.com/open?id=1lA13FXgUbPFkIUoZ5EKdlduWh3RmpMjo</t>
  </si>
  <si>
    <t>https://drive.google.com/open?id=12MIqIxOaUmOi2_R-t9Lz9vlfGFIZ4IuJ</t>
  </si>
  <si>
    <t>https://drive.google.com/open?id=1B63Hoe6NYhvvAnUtN6UVrvz_zEk1IIq8</t>
  </si>
  <si>
    <t>https://drive.google.com/open?id=1x835-DoqgTkKPOYK6f3l8kx_-mbsEiZW</t>
  </si>
  <si>
    <t>https://drive.google.com/open?id=1i7E1AFia2kLxwmUncYjpu7HDsgdQqYex</t>
  </si>
  <si>
    <t>https://drive.google.com/open?id=1xr3ZY7PbLqy25fInWakigAUEepO6AbCg</t>
  </si>
  <si>
    <t>https://drive.google.com/open?id=1kuEgfYCEMpqRZvHzYO3ucG4UXrSYo6pb</t>
  </si>
  <si>
    <t>sonyaasghz@gmail.com</t>
  </si>
  <si>
    <t>Sonya Soraya Ghazlina</t>
  </si>
  <si>
    <t>Sonya</t>
  </si>
  <si>
    <t>Kota Samarinda, 24 Juni 2002</t>
  </si>
  <si>
    <t>JL. NASI BEKEPOR PERUM SIP PELITA 7, KEC. SAMBUTAN, KOTA SAMARINDA</t>
  </si>
  <si>
    <t>sonyasghz</t>
  </si>
  <si>
    <t>085845976532</t>
  </si>
  <si>
    <t>HIMANISLIK PERIODE 2020/2021 - ANGGOTA DIV. LITBANG 
UKM FISIPERS PERIODE 2021/2022 - ANGGOTA DIV. HUMAS 
IYD LC EAST KALIMANTAN 2022/2023 - ANGGOTA DIV. PARTNERSHIP 
IYD LC EAST KALIMANTAN 2023/2024 - CO-HEAD DIV. PARTNERSHIP 
IKADUBASKALTIMTARA 2023/2026 - KOORDINATOR DIV. KEANGGOTAAN</t>
  </si>
  <si>
    <t>IKADUBASKALTIMTARA</t>
  </si>
  <si>
    <t>MENDENGARKAN MUSIK, NONTON KONSER, NGOPI, DAN KARAOKE</t>
  </si>
  <si>
    <t xml:space="preserve">PUISI </t>
  </si>
  <si>
    <t>PEMENANG 2 DUTA BAHASA PROVINSI KALTIMTARA TAHUN 2022, BEST PRESENTATION TEMU AdMI Tahun 2021, Juara 1 Debat Nasional UNIVERSITAS SARI MULYA Tahun 2021</t>
  </si>
  <si>
    <t xml:space="preserve">Setelah dua tahun tidak mengembani lingkungan kompetisi, pengabdian dan diantaranya. Sonya Soraya yang dikenal sebagai sosok pemuda aktif, kembali menemukan gairahnya dalam mencari kesempatan untuk menambah pengalaman yang dapat berguna dan bermanfaat untuk lingkungan sekitarnya. Sebagaimana, pencapainnya dalam duta bahasa, kompetisi debat dan forum nasional administrasi publik yang berujung pada kebermanfaatan setelahnya di masyarakat dan lingkunga sekitarnya, Sonya juga berorientasi yang sama dalam PPAP. Sonya Percaya, PPAP akan memberikan kesempatan besar untuk sonya dalam hal berbagi, entah berbagi pengentahuannya ataupun PPAP yang akan berbagi pengalaman yang luar biasa kepada Sonya. Dengan adanya kesempatan ini, Sonya percaya dapat membagikan pengalaman yang ia miliki kepada rekan-rekan sesama PPAP baik terkait kearifan lokal kaltim, fenomena kebahasaan kaltim, dan prestasi kaltim di mata dunia. Sehingga, nilai kebermanfaatan dari PPAP adalah orientasi terbesar bagi Sonya dalam hal memotivasi untuk mengikuti PPAP. </t>
  </si>
  <si>
    <t xml:space="preserve">Sonya Soraya Ghazlina, Mahasiswi FISIP Unmul tahun 2020 berusia 21 tahun yang besar dan lahir di Samarinda. Selain sebagai mahasiswa, Sonya seorang freelance Voice Over, MC dan Moderator serta Penyiar Radio di Salah Satu radio di Kota Samarinda. Sonya juga aktif sebagai Duta Bahasa Kaltimtara semenjak tahun 2022 dan turut serta membagikan segala pengalaman dan penegathuannya dalam beberapa kesempatan seperti membagikan public speaking 101, jaga bahasa ibu hingga membagikan informasi seputar kepemudaan dan diplomasi di kalangan anak muda. </t>
  </si>
  <si>
    <t>https://drive.google.com/open?id=1E3bFVoneHQ1NI6gN0WbBdmECKbhN4Dfl</t>
  </si>
  <si>
    <t>https://drive.google.com/open?id=1c2kDsaKbU6Qvwvkj8r2ocoE-m19UFPG6</t>
  </si>
  <si>
    <t>https://drive.google.com/open?id=1JWNla0jkdQqttvKnscaTTCyx9YOIGrSJ</t>
  </si>
  <si>
    <t>https://drive.google.com/open?id=19qmV_wlQ-Md9p7A2e3PfIAk6MywSEgCR</t>
  </si>
  <si>
    <t>https://drive.google.com/open?id=1VzjB4iQ40JS9QGnGwRyhRp6ECuJcbCcP</t>
  </si>
  <si>
    <t>https://drive.google.com/open?id=15Kg5RGKX1xt0m_1KAgn9o66eatkafQRw</t>
  </si>
  <si>
    <t>https://drive.google.com/open?id=1Qrfqxs6-c-1ExXyXdhbM5yhsZlsBvAml</t>
  </si>
  <si>
    <t>https://drive.google.com/open?id=1bzDQmN0_39XOeiKF561D0Hzl-qiUz8OY</t>
  </si>
  <si>
    <t>https://drive.google.com/open?id=1yZO76dviDzEG-2s5NiY2pfq2XlFwDqV_</t>
  </si>
  <si>
    <t>https://drive.google.com/open?id=1p4IfSx9u-_yp-Ossf2sr75S3EhTSnWhT</t>
  </si>
  <si>
    <t>adnanraby08@gmail.com</t>
  </si>
  <si>
    <t xml:space="preserve">Muhammad Adnan Raby </t>
  </si>
  <si>
    <t xml:space="preserve">Adnan </t>
  </si>
  <si>
    <t xml:space="preserve">Kandangan, 08 Mei 2005 </t>
  </si>
  <si>
    <t xml:space="preserve">Jl. Mt Haryono. 63 Kota Balikpapan </t>
  </si>
  <si>
    <t xml:space="preserve">@mhadnann </t>
  </si>
  <si>
    <t>083142257563</t>
  </si>
  <si>
    <t xml:space="preserve">Tidak ada </t>
  </si>
  <si>
    <t>- Osis ( Ketua kewirausahaan th 2020-2022, Ketua Media kreatif th 2023) 
- Sekolah life skill ( wakil ketua media creative ) 
- Ragam cakap ( Ketua media creative
- SMRCREATOR ( Ketua panitia acara Hobi jadi rezeki ) 
- Pemuda beramal ( anggota ) 
- Forum millineal nusantara ( anggota ) 
- Tumbukmovement ( anggota ) 
- Helo kaltim ( anggota )</t>
  </si>
  <si>
    <t xml:space="preserve">1. sekolah life skill 
2. Pemuda beramal
3. SMRcreator 
4. Helo kaltim
5. Sanggar pilar 
6. Ragam cakap </t>
  </si>
  <si>
    <t>1. Mengikuti organisasi kepemudaan dalam mengembangkan diri menjadi lebih baik 2. membuat konten dan mendesain 3. Berwirausaha 4. olaharag dan baca buku 5. mencoba hal” baru yang positif untuk menambah pengalaman dan wawasan</t>
  </si>
  <si>
    <t>Desain grafis, Teater, drama musikal dan kolosal</t>
  </si>
  <si>
    <t>Juara 2 Lomba video kreatif tahun 2022, Penghargaan peserta terbaik di workshop digital dan desain di universitas mulia th 2022, mendapat Penghargaan sertifikat BNSP DESAIN GRAFIS th 2023, Sertifikat penghargaan atas partisipasi dalam kegiatan Ikn youth forum th 2023</t>
  </si>
  <si>
    <t>Saya percaya bahwa mengikuti pertukaran pemuda antar provinsi adalah langkah penting dalam perjalanan menuju pengembangan diri yang lebih baik dan meningkatkan pemahaman yang lebih dalam tentang diri saya dan dunia di sekitar saya. PPAP adalah kesempatan yang luar biasa untuk mengeksplorasi keanekaragaman budaya Indonesia, memperluas wawasan saya tentang berbagai hal yang di dapatkan dari potensi anak anak indonesia dari berbagai provinsi, dan memperkaya jiwa dengan pengalaman yang tak terlupakan. lebih dari sekadar perjalanan, ini adalah investasi dalam pertumbuhan pribadi dan pemahaman yang mendalam tentang bagaimana kita semua terhubung satu sama lain yaitu saling bekerja sama dalam mencapai tujuan bersama untuk memajukan indonesia. saya juga percaya bahwa pertukaran pemuda antar provinsi tidak hanya akan memperluas jaringan sosial saya, tetapi juga akan membantu saya mengembangkan keterampilan kepemimpinan, toleransi, dan empati yang sangat dibutuhkan dalam masyarakat yang semakin kompleks dan terhubung saat ini. pertukaran pemuda antar provinsi adalah panggung di mana kita dapat berbagi, belajar, dan tumbuh bersama untuk menciptakan generasi yang lebih baik bagi generasi mendatang.</t>
  </si>
  <si>
    <t>Halo! Nama saya Adnan, lahir tanggal 8 Mei 2005 di kota “ Kandangan” di kota kecil yang tenang dan sederhana bernama Kandangan, tersembunyi keajaiban yang tak terduga bagi masa depan saya. ditengah-tengah jalan-jalan yang berliku dan sungai yang mengalir tenang, saya menemukan inspirasi yang mengubah pandangan saya tentang hidup. kota ini bukan hanya tempat di mana saya tumbuh, tetapi juga tempat di mana saya menemukan panggilan untuk diri saya, di antara wajah-wajah ramah dan senyum-senyum hangat, saya menemukan kesempatan untuk berkembang dan bermimpi lebih besar, setiap pengalaman yang alami sampai saat ini mengukir jejak yang tak terhapuskan dalam perjalanan hidup saya. disinilah awal saya belajar tentang ketekunan, kreativitas, dan rasa ingin tahu yang tak pernah pudar   dan saya adalah seorang pemuda yang penuh semangat dan energi positif. saya percaya bahwa hidup adalah petualangan yang harus dijalani dengan keceriaan dan tekad untuk memberikan dampak positif kepada orang lain. sebagai pemuda aktif, saya selalu mencari peluang untuk terlibat dalam kegiatan positif yang membangun  diri saya untuk menjadi lebih baik dan bermanfaat untuk orang lain.  Saya selalu berusaha untuk menjadi teladan bagi orang lain dengan hidup saya yang positif dan penuh semangat. Melalui tindakan nyata dan kebaikan hati, saya ingin memberikan manfaat bagi mereka yang membutuhkan, dengan setiap hari yang saya jalani, saya berkomitmen untuk terus mencari cara agar menjadi diri yang lebih baik dan memberikan kontribusi yang berarti bagi lingkungan sekitar…</t>
  </si>
  <si>
    <t>https://drive.google.com/open?id=1caMxdyjnf8dXr0XH8wCuV4AFyrKGSnfX</t>
  </si>
  <si>
    <t>https://drive.google.com/open?id=1TaHx4uZER6Q66CeYPChVlv5LzcdqV8k4</t>
  </si>
  <si>
    <t>https://drive.google.com/open?id=1rj1x4y9mSnpR0rrr05-aiDS7PNrgwFAR</t>
  </si>
  <si>
    <t>https://drive.google.com/open?id=1xR7xLzVYKq7zwGazENwmLUEMvS6yAVGF</t>
  </si>
  <si>
    <t>https://drive.google.com/open?id=1Mp_8lTJOixrk4-eAay6L60tN_nuCe29J</t>
  </si>
  <si>
    <t>https://drive.google.com/open?id=1l7_Vwl40c8HAslOurugyRg54SvM0-E87</t>
  </si>
  <si>
    <t>https://drive.google.com/open?id=1T1yE2LxEWqbe9LKKoA2ht_8ozl7tRaWt</t>
  </si>
  <si>
    <t>https://drive.google.com/open?id=1F_PxSn03WqTHI8o2_Les4lAS_sS-Nj5J</t>
  </si>
  <si>
    <t>https://drive.google.com/open?id=11_Gn7PXkWTxqCvvwAFE8vMWCC9b6etN7</t>
  </si>
  <si>
    <t>https://drive.google.com/open?id=1jr1JB1rSBGJXwNPfc-RyjQo9bPMbNgqz</t>
  </si>
  <si>
    <t>NO</t>
  </si>
  <si>
    <t>NAMA PESERTA</t>
  </si>
  <si>
    <t>JENIS KELAMIN</t>
  </si>
  <si>
    <t>COMDEV</t>
  </si>
  <si>
    <t>TWK</t>
  </si>
  <si>
    <t>KARAKTER</t>
  </si>
  <si>
    <t>PSIKOLOGI</t>
  </si>
  <si>
    <t>BAHASA</t>
  </si>
  <si>
    <t>KEMAMPUAN</t>
  </si>
  <si>
    <t>SENI</t>
  </si>
  <si>
    <t>TPA</t>
  </si>
  <si>
    <t>SCORE</t>
  </si>
  <si>
    <t xml:space="preserve">RANGKING </t>
  </si>
  <si>
    <t>KOMITMEN</t>
  </si>
  <si>
    <t>INGGRIS</t>
  </si>
  <si>
    <t>KOMUNIKASI</t>
  </si>
  <si>
    <t>BUDAYA</t>
  </si>
  <si>
    <t>AKHIR</t>
  </si>
  <si>
    <t>PEREMPUAN</t>
  </si>
  <si>
    <t>SONYA SORAYA GHAZLINA</t>
  </si>
  <si>
    <t>ZILA MAGHFIRAH</t>
  </si>
  <si>
    <t>BINTANG AULIA WIJAYA</t>
  </si>
  <si>
    <t>NUR ALISAH</t>
  </si>
  <si>
    <t>DESY ALVIONITA</t>
  </si>
  <si>
    <t>TRI IVAN DARMAWAN</t>
  </si>
  <si>
    <t>LAKI-LAKI</t>
  </si>
  <si>
    <t>MINIR</t>
  </si>
  <si>
    <t>MOH. FIKRAN H</t>
  </si>
  <si>
    <t>MUHAMMAD ADNAN RABY</t>
  </si>
  <si>
    <t>HEXA CAHYO HANANTA</t>
  </si>
  <si>
    <t>ANDI RIZKY SETIAWAN</t>
  </si>
  <si>
    <t>KOM PSI</t>
  </si>
  <si>
    <t>SB</t>
  </si>
  <si>
    <t>BING</t>
  </si>
  <si>
    <t>KOMIT</t>
  </si>
  <si>
    <t>WAWANCARA</t>
  </si>
  <si>
    <t>TULIS</t>
  </si>
  <si>
    <t xml:space="preserve"> DESY ALVIONITA</t>
  </si>
  <si>
    <t>SELEKSI PERTUKARAN PEMUDA ANTAR PROVINSI (PPAP)</t>
  </si>
  <si>
    <t>PROVINSI KALIMANTAN TIMUR</t>
  </si>
  <si>
    <t>TAHUN 2024</t>
  </si>
  <si>
    <t>NAMA JURI :</t>
  </si>
  <si>
    <t>BIDANG : PSIKOLOGI &amp; KEPRIBADIAN</t>
  </si>
  <si>
    <t>NILAI</t>
  </si>
  <si>
    <t>CATATAN PESERTA</t>
  </si>
  <si>
    <t>BERKOMUNIKASI</t>
  </si>
  <si>
    <t>JURI BIDANG PSIKOLOGI DAN KEPRIBADIAN</t>
  </si>
  <si>
    <t>_____________________________</t>
  </si>
  <si>
    <t>BIDANG : BAHASA INGGRIS</t>
  </si>
  <si>
    <t>TEST TULIS</t>
  </si>
  <si>
    <t>JUMLAH</t>
  </si>
  <si>
    <t>BAHASA INGGRIS</t>
  </si>
  <si>
    <t>JURI BIDANG BAHASA INGGRIS</t>
  </si>
  <si>
    <t>BIDANG : WAWASAN KEBANGSAAN</t>
  </si>
  <si>
    <t>WAWASAN</t>
  </si>
  <si>
    <t>KEBANGSAAN</t>
  </si>
  <si>
    <t>JURI BIDANG WAWASAN KEBANGSAAN</t>
  </si>
  <si>
    <t>BIDANG : PENGETAHUAN SENI DAN BUDAYA</t>
  </si>
  <si>
    <t>PENGETAHUAN</t>
  </si>
  <si>
    <t>PRAKTIK</t>
  </si>
  <si>
    <t>SENI BUDAYA</t>
  </si>
  <si>
    <t xml:space="preserve">AMOS </t>
  </si>
  <si>
    <t>PAK RASMAN</t>
  </si>
  <si>
    <t>JURI BIDANG SENI DAN BUDAYA</t>
  </si>
  <si>
    <t>BIDANG : COMMUNITY DEVELOPMENT</t>
  </si>
  <si>
    <t>COMMUNITY</t>
  </si>
  <si>
    <t>PRESENTASI</t>
  </si>
  <si>
    <t>DEVELOPMENT</t>
  </si>
  <si>
    <t>JURI COMMUNITY DEVELOPMENT</t>
  </si>
  <si>
    <t>BIDANG : AGAMA, KARAKTER &amp; KOMITMEN</t>
  </si>
  <si>
    <t>KARAKTER &amp;</t>
  </si>
  <si>
    <t>GRACE</t>
  </si>
  <si>
    <t>KAK RUSMUL</t>
  </si>
  <si>
    <t>SALMA</t>
  </si>
  <si>
    <t>JURI BIDANG AGAMA, KARAKTER DAN KOMITMEN</t>
  </si>
  <si>
    <t>BIDANG : PENAMPILAN SENI &amp; BUDAYA</t>
  </si>
  <si>
    <t>PENAMPILAN</t>
  </si>
  <si>
    <t>JURI PENAMPILAN SENI &amp; BUDAYA</t>
  </si>
  <si>
    <t>BIDANG : PRESENTASI COMDEV DAN KOMITMEN</t>
  </si>
  <si>
    <t>Juri 1</t>
  </si>
  <si>
    <t>Juri 2</t>
  </si>
  <si>
    <t>Juri 3</t>
  </si>
  <si>
    <t>Nilai</t>
  </si>
  <si>
    <t>COMDEV + PPA</t>
  </si>
  <si>
    <t>JURI PRESENTASI COMDEV DAN KOMITMEN</t>
  </si>
  <si>
    <t xml:space="preserve">SENI </t>
  </si>
  <si>
    <t xml:space="preserve">KARAKTER </t>
  </si>
  <si>
    <t>X</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</si>
</sst>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0.0"/>
  </numFmts>
  <fonts count="12">
    <font>
      <sz val="10.0"/>
      <color rgb="FF000000"/>
      <name val="Arial"/>
      <scheme val="minor"/>
    </font>
    <font>
      <color theme="1"/>
      <name val="Arial"/>
      <scheme val="minor"/>
    </font>
    <font>
      <u/>
      <color rgb="FF0000FF"/>
    </font>
    <font>
      <u/>
      <color rgb="FF0000FF"/>
    </font>
    <font>
      <sz val="11.0"/>
      <color theme="1"/>
      <name val="Arial"/>
      <scheme val="minor"/>
    </font>
    <font/>
    <font>
      <color theme="1"/>
      <name val="Arial"/>
    </font>
    <font>
      <sz val="11.0"/>
      <color theme="1"/>
      <name val="Arial"/>
    </font>
    <font>
      <b/>
      <color theme="1"/>
      <name val="Arial"/>
      <scheme val="minor"/>
    </font>
    <font>
      <b/>
      <sz val="11.0"/>
      <color theme="1"/>
      <name val="Arial"/>
      <scheme val="minor"/>
    </font>
    <font>
      <b/>
      <sz val="11.0"/>
      <color theme="1"/>
      <name val="Arial"/>
    </font>
    <font>
      <b/>
      <sz val="14.0"/>
      <color theme="1"/>
      <name val="Arial"/>
      <scheme val="minor"/>
    </font>
  </fonts>
  <fills count="4">
    <fill>
      <patternFill patternType="none"/>
    </fill>
    <fill>
      <patternFill patternType="lightGray"/>
    </fill>
    <fill>
      <patternFill patternType="solid">
        <fgColor rgb="FFFFFF00"/>
        <bgColor rgb="FFFFFF00"/>
      </patternFill>
    </fill>
    <fill>
      <patternFill patternType="solid">
        <fgColor rgb="FFFFFFFF"/>
        <bgColor rgb="FFFFFFFF"/>
      </patternFill>
    </fill>
  </fills>
  <borders count="18">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right style="thin">
        <color rgb="FFFFFFFF"/>
      </right>
      <bottom style="thin">
        <color rgb="FFFFFFFF"/>
      </bottom>
    </border>
    <border>
      <left style="thin">
        <color rgb="FFFFFFFF"/>
      </left>
      <top style="thin">
        <color rgb="FFFFFFFF"/>
      </top>
    </border>
    <border>
      <left style="thin">
        <color rgb="FFFFFFFF"/>
      </left>
      <bottom style="thin">
        <color rgb="FFFFFFFF"/>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1" numFmtId="0" xfId="0" applyAlignment="1" applyFont="1">
      <alignment readingOrder="0"/>
    </xf>
    <xf borderId="0" fillId="0" fontId="1" numFmtId="164" xfId="0" applyAlignment="1" applyFont="1" applyNumberFormat="1">
      <alignment readingOrder="0"/>
    </xf>
    <xf quotePrefix="1"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1" fillId="0" fontId="1" numFmtId="0" xfId="0" applyAlignment="1" applyBorder="1" applyFont="1">
      <alignment horizontal="center" readingOrder="0" vertical="center"/>
    </xf>
    <xf borderId="1" fillId="0" fontId="4" numFmtId="0" xfId="0" applyAlignment="1" applyBorder="1" applyFont="1">
      <alignment horizontal="center" readingOrder="0" vertical="center"/>
    </xf>
    <xf borderId="1" fillId="0" fontId="1" numFmtId="9" xfId="0" applyAlignment="1" applyBorder="1" applyFont="1" applyNumberFormat="1">
      <alignment horizontal="center" readingOrder="0" vertical="center"/>
    </xf>
    <xf borderId="2" fillId="0" fontId="1" numFmtId="9" xfId="0" applyAlignment="1" applyBorder="1" applyFont="1" applyNumberFormat="1">
      <alignment horizontal="center" readingOrder="0" vertical="center"/>
    </xf>
    <xf borderId="3" fillId="0" fontId="1" numFmtId="9" xfId="0" applyAlignment="1" applyBorder="1" applyFont="1" applyNumberFormat="1">
      <alignment horizontal="center" readingOrder="0" vertical="center"/>
    </xf>
    <xf borderId="4" fillId="0" fontId="1" numFmtId="9" xfId="0" applyAlignment="1" applyBorder="1" applyFont="1" applyNumberFormat="1">
      <alignment horizontal="center" readingOrder="0" vertical="center"/>
    </xf>
    <xf borderId="4" fillId="0" fontId="4" numFmtId="9" xfId="0" applyAlignment="1" applyBorder="1" applyFont="1" applyNumberFormat="1">
      <alignment horizontal="center" readingOrder="0" vertical="center"/>
    </xf>
    <xf borderId="1" fillId="0" fontId="1" numFmtId="0" xfId="0" applyAlignment="1" applyBorder="1" applyFont="1">
      <alignment horizontal="center" readingOrder="0"/>
    </xf>
    <xf borderId="3" fillId="0" fontId="4" numFmtId="9" xfId="0" applyAlignment="1" applyBorder="1" applyFont="1" applyNumberFormat="1">
      <alignment horizontal="center" readingOrder="0" vertical="center"/>
    </xf>
    <xf borderId="5" fillId="0" fontId="4" numFmtId="0" xfId="0" applyAlignment="1" applyBorder="1" applyFont="1">
      <alignment horizontal="center" readingOrder="0" vertical="center"/>
    </xf>
    <xf borderId="6" fillId="0" fontId="5" numFmtId="0" xfId="0" applyBorder="1" applyFont="1"/>
    <xf borderId="7" fillId="0" fontId="5" numFmtId="0" xfId="0" applyBorder="1" applyFont="1"/>
    <xf borderId="6" fillId="0" fontId="4" numFmtId="0" xfId="0" applyAlignment="1" applyBorder="1" applyFont="1">
      <alignment horizontal="center" readingOrder="0" vertical="center"/>
    </xf>
    <xf borderId="8" fillId="0" fontId="5" numFmtId="0" xfId="0" applyBorder="1" applyFont="1"/>
    <xf borderId="9" fillId="0" fontId="5" numFmtId="0" xfId="0" applyBorder="1" applyFont="1"/>
    <xf borderId="6" fillId="0" fontId="1" numFmtId="0" xfId="0" applyAlignment="1" applyBorder="1" applyFont="1">
      <alignment horizontal="center" readingOrder="0" vertical="center"/>
    </xf>
    <xf borderId="6" fillId="0" fontId="1" numFmtId="0" xfId="0" applyAlignment="1" applyBorder="1" applyFont="1">
      <alignment horizontal="center" readingOrder="0"/>
    </xf>
    <xf borderId="5" fillId="0" fontId="6" numFmtId="0" xfId="0" applyAlignment="1" applyBorder="1" applyFont="1">
      <alignment horizontal="center" vertical="center"/>
    </xf>
    <xf borderId="5" fillId="0" fontId="6" numFmtId="0" xfId="0" applyAlignment="1" applyBorder="1" applyFont="1">
      <alignment readingOrder="0" vertical="center"/>
    </xf>
    <xf borderId="5" fillId="0" fontId="7" numFmtId="0" xfId="0" applyAlignment="1" applyBorder="1" applyFont="1">
      <alignment readingOrder="0" vertical="center"/>
    </xf>
    <xf borderId="5" fillId="0" fontId="1" numFmtId="0" xfId="0" applyAlignment="1" applyBorder="1" applyFont="1">
      <alignment horizontal="center"/>
    </xf>
    <xf borderId="5" fillId="0" fontId="8" numFmtId="0" xfId="0" applyAlignment="1" applyBorder="1" applyFont="1">
      <alignment horizontal="center" vertical="center"/>
    </xf>
    <xf borderId="5" fillId="0" fontId="1" numFmtId="165" xfId="0" applyAlignment="1" applyBorder="1" applyFont="1" applyNumberFormat="1">
      <alignment horizontal="center" vertical="center"/>
    </xf>
    <xf borderId="6" fillId="0" fontId="1" numFmtId="0" xfId="0" applyAlignment="1" applyBorder="1" applyFont="1">
      <alignment horizontal="center" vertical="center"/>
    </xf>
    <xf borderId="5" fillId="0" fontId="1" numFmtId="0" xfId="0" applyAlignment="1" applyBorder="1" applyFont="1">
      <alignment horizontal="center" vertical="center"/>
    </xf>
    <xf borderId="6" fillId="0" fontId="8" numFmtId="165" xfId="0" applyAlignment="1" applyBorder="1" applyFont="1" applyNumberFormat="1">
      <alignment horizontal="center"/>
    </xf>
    <xf borderId="5" fillId="0" fontId="1" numFmtId="165" xfId="0" applyAlignment="1" applyBorder="1" applyFont="1" applyNumberFormat="1">
      <alignment horizontal="center"/>
    </xf>
    <xf borderId="6" fillId="0" fontId="1" numFmtId="0" xfId="0" applyBorder="1" applyFont="1"/>
    <xf borderId="5" fillId="0" fontId="1" numFmtId="0" xfId="0" applyBorder="1" applyFont="1"/>
    <xf borderId="5" fillId="0" fontId="7" numFmtId="0" xfId="0" applyAlignment="1" applyBorder="1" applyFont="1">
      <alignment horizontal="center"/>
    </xf>
    <xf borderId="5" fillId="2" fontId="6" numFmtId="0" xfId="0" applyAlignment="1" applyBorder="1" applyFill="1" applyFont="1">
      <alignment horizontal="center" vertical="center"/>
    </xf>
    <xf borderId="5" fillId="2" fontId="6" numFmtId="0" xfId="0" applyAlignment="1" applyBorder="1" applyFont="1">
      <alignment horizontal="left" vertical="center"/>
    </xf>
    <xf borderId="5" fillId="2" fontId="7" numFmtId="0" xfId="0" applyAlignment="1" applyBorder="1" applyFont="1">
      <alignment readingOrder="0" vertical="center"/>
    </xf>
    <xf borderId="5" fillId="2" fontId="8" numFmtId="165" xfId="0" applyAlignment="1" applyBorder="1" applyFont="1" applyNumberFormat="1">
      <alignment horizontal="center" vertical="center"/>
    </xf>
    <xf borderId="5" fillId="2" fontId="1" numFmtId="165" xfId="0" applyAlignment="1" applyBorder="1" applyFont="1" applyNumberFormat="1">
      <alignment horizontal="center" vertical="center"/>
    </xf>
    <xf borderId="5" fillId="2" fontId="8" numFmtId="0" xfId="0" applyAlignment="1" applyBorder="1" applyFont="1">
      <alignment horizontal="center" vertical="center"/>
    </xf>
    <xf borderId="5" fillId="2" fontId="9" numFmtId="0" xfId="0" applyAlignment="1" applyBorder="1" applyFont="1">
      <alignment horizontal="center" readingOrder="0" vertical="center"/>
    </xf>
    <xf borderId="5" fillId="2" fontId="1" numFmtId="0" xfId="0" applyAlignment="1" applyBorder="1" applyFont="1">
      <alignment horizontal="center" vertical="center"/>
    </xf>
    <xf borderId="5" fillId="2" fontId="10" numFmtId="0" xfId="0" applyAlignment="1" applyBorder="1" applyFont="1">
      <alignment horizontal="center" vertical="center"/>
    </xf>
    <xf borderId="0" fillId="2" fontId="1" numFmtId="0" xfId="0" applyAlignment="1" applyFont="1">
      <alignment readingOrder="0"/>
    </xf>
    <xf borderId="5" fillId="2" fontId="6" numFmtId="0" xfId="0" applyAlignment="1" applyBorder="1" applyFont="1">
      <alignment horizontal="left" readingOrder="0" vertical="center"/>
    </xf>
    <xf borderId="5" fillId="2" fontId="8" numFmtId="0" xfId="0" applyAlignment="1" applyBorder="1" applyFont="1">
      <alignment horizontal="center" readingOrder="0" vertical="center"/>
    </xf>
    <xf borderId="5" fillId="0" fontId="6" numFmtId="0" xfId="0" applyAlignment="1" applyBorder="1" applyFont="1">
      <alignment horizontal="left" readingOrder="0" vertical="center"/>
    </xf>
    <xf borderId="5" fillId="0" fontId="8" numFmtId="165" xfId="0" applyAlignment="1" applyBorder="1" applyFont="1" applyNumberFormat="1">
      <alignment horizontal="center" vertical="center"/>
    </xf>
    <xf borderId="5" fillId="0" fontId="9" numFmtId="0" xfId="0" applyAlignment="1" applyBorder="1" applyFont="1">
      <alignment horizontal="center" readingOrder="0" vertical="center"/>
    </xf>
    <xf borderId="5" fillId="0" fontId="10" numFmtId="0" xfId="0" applyAlignment="1" applyBorder="1" applyFont="1">
      <alignment horizontal="center" vertical="center"/>
    </xf>
    <xf borderId="5" fillId="2" fontId="6" numFmtId="0" xfId="0" applyAlignment="1" applyBorder="1" applyFont="1">
      <alignment readingOrder="0" vertical="center"/>
    </xf>
    <xf borderId="5" fillId="2" fontId="8" numFmtId="165" xfId="0" applyAlignment="1" applyBorder="1" applyFont="1" applyNumberFormat="1">
      <alignment horizontal="center" readingOrder="0" vertical="center"/>
    </xf>
    <xf borderId="5" fillId="2" fontId="10" numFmtId="0" xfId="0" applyAlignment="1" applyBorder="1" applyFont="1">
      <alignment horizontal="center" readingOrder="0" vertical="center"/>
    </xf>
    <xf borderId="5" fillId="0" fontId="8" numFmtId="165" xfId="0" applyAlignment="1" applyBorder="1" applyFont="1" applyNumberFormat="1">
      <alignment horizontal="center" readingOrder="0" vertical="center"/>
    </xf>
    <xf borderId="0" fillId="0" fontId="8" numFmtId="0" xfId="0" applyFont="1"/>
    <xf borderId="1" fillId="0" fontId="4" numFmtId="9" xfId="0" applyAlignment="1" applyBorder="1" applyFont="1" applyNumberFormat="1">
      <alignment horizontal="center" readingOrder="0" vertical="center"/>
    </xf>
    <xf borderId="1" fillId="0" fontId="9" numFmtId="0" xfId="0" applyAlignment="1" applyBorder="1" applyFont="1">
      <alignment horizontal="center" readingOrder="0" vertical="center"/>
    </xf>
    <xf borderId="5" fillId="0" fontId="4" numFmtId="0" xfId="0" applyAlignment="1" applyBorder="1" applyFont="1">
      <alignment horizontal="center" readingOrder="0"/>
    </xf>
    <xf borderId="5" fillId="0" fontId="8" numFmtId="165" xfId="0" applyAlignment="1" applyBorder="1" applyFont="1" applyNumberFormat="1">
      <alignment horizontal="center"/>
    </xf>
    <xf borderId="5" fillId="0" fontId="6" numFmtId="0" xfId="0" applyAlignment="1" applyBorder="1" applyFont="1">
      <alignment vertical="center"/>
    </xf>
    <xf borderId="10" fillId="3" fontId="1" numFmtId="0" xfId="0" applyAlignment="1" applyBorder="1" applyFill="1" applyFont="1">
      <alignment horizontal="center" readingOrder="0"/>
    </xf>
    <xf borderId="11" fillId="0" fontId="5" numFmtId="0" xfId="0" applyBorder="1" applyFont="1"/>
    <xf borderId="12" fillId="0" fontId="5" numFmtId="0" xfId="0" applyBorder="1" applyFont="1"/>
    <xf borderId="13" fillId="3" fontId="1" numFmtId="0" xfId="0" applyAlignment="1" applyBorder="1" applyFont="1">
      <alignment horizontal="center" readingOrder="0"/>
    </xf>
    <xf borderId="10" fillId="3" fontId="1" numFmtId="0" xfId="0" applyAlignment="1" applyBorder="1" applyFont="1">
      <alignment horizontal="left" readingOrder="0"/>
    </xf>
    <xf borderId="13" fillId="3" fontId="1" numFmtId="0" xfId="0" applyAlignment="1" applyBorder="1" applyFont="1">
      <alignment readingOrder="0"/>
    </xf>
    <xf borderId="13" fillId="3" fontId="1" numFmtId="0" xfId="0" applyBorder="1" applyFont="1"/>
    <xf borderId="14" fillId="3" fontId="1" numFmtId="0" xfId="0" applyAlignment="1" applyBorder="1" applyFont="1">
      <alignment readingOrder="0"/>
    </xf>
    <xf borderId="14" fillId="3" fontId="1" numFmtId="0" xfId="0" applyBorder="1" applyFont="1"/>
    <xf borderId="1" fillId="3" fontId="1" numFmtId="0" xfId="0" applyAlignment="1" applyBorder="1" applyFont="1">
      <alignment horizontal="center" readingOrder="0" vertical="center"/>
    </xf>
    <xf borderId="2" fillId="3" fontId="1" numFmtId="0" xfId="0" applyAlignment="1" applyBorder="1" applyFont="1">
      <alignment horizontal="center" readingOrder="0" vertical="center"/>
    </xf>
    <xf borderId="2" fillId="3" fontId="1" numFmtId="0" xfId="0" applyAlignment="1" applyBorder="1" applyFont="1">
      <alignment horizontal="center" readingOrder="0"/>
    </xf>
    <xf borderId="3" fillId="3" fontId="1" numFmtId="0" xfId="0" applyAlignment="1" applyBorder="1" applyFont="1">
      <alignment horizontal="center" readingOrder="0" vertical="center"/>
    </xf>
    <xf borderId="7" fillId="3" fontId="1" numFmtId="0" xfId="0" applyAlignment="1" applyBorder="1" applyFont="1">
      <alignment horizontal="center" readingOrder="0"/>
    </xf>
    <xf borderId="6" fillId="3" fontId="1" numFmtId="0" xfId="0" applyAlignment="1" applyBorder="1" applyFont="1">
      <alignment horizontal="center" readingOrder="0" vertical="center"/>
    </xf>
    <xf borderId="5" fillId="0" fontId="1" numFmtId="0" xfId="0" applyAlignment="1" applyBorder="1" applyFont="1">
      <alignment vertical="center"/>
    </xf>
    <xf borderId="15" fillId="3" fontId="6" numFmtId="0" xfId="0" applyAlignment="1" applyBorder="1" applyFont="1">
      <alignment vertical="bottom"/>
    </xf>
    <xf borderId="15" fillId="3" fontId="1" numFmtId="0" xfId="0" applyBorder="1" applyFont="1"/>
    <xf borderId="13" fillId="3" fontId="6" numFmtId="0" xfId="0" applyAlignment="1" applyBorder="1" applyFont="1">
      <alignment vertical="bottom"/>
    </xf>
    <xf borderId="0" fillId="3" fontId="1" numFmtId="0" xfId="0" applyFont="1"/>
    <xf borderId="10" fillId="0" fontId="1" numFmtId="0" xfId="0" applyAlignment="1" applyBorder="1" applyFont="1">
      <alignment horizontal="center" readingOrder="0"/>
    </xf>
    <xf borderId="0" fillId="0" fontId="1" numFmtId="0" xfId="0" applyAlignment="1" applyFont="1">
      <alignment horizontal="center" vertical="center"/>
    </xf>
    <xf borderId="13" fillId="0" fontId="1" numFmtId="0" xfId="0" applyAlignment="1" applyBorder="1" applyFont="1">
      <alignment horizontal="center" readingOrder="0"/>
    </xf>
    <xf borderId="10" fillId="0" fontId="1" numFmtId="0" xfId="0" applyAlignment="1" applyBorder="1" applyFont="1">
      <alignment horizontal="left" readingOrder="0"/>
    </xf>
    <xf borderId="13" fillId="0" fontId="1" numFmtId="0" xfId="0" applyAlignment="1" applyBorder="1" applyFont="1">
      <alignment readingOrder="0"/>
    </xf>
    <xf borderId="13" fillId="0" fontId="1" numFmtId="0" xfId="0" applyBorder="1" applyFont="1"/>
    <xf borderId="14" fillId="0" fontId="1" numFmtId="0" xfId="0" applyAlignment="1" applyBorder="1" applyFont="1">
      <alignment readingOrder="0"/>
    </xf>
    <xf borderId="14" fillId="0" fontId="1" numFmtId="0" xfId="0" applyBorder="1" applyFont="1"/>
    <xf borderId="2" fillId="0" fontId="1" numFmtId="0" xfId="0" applyAlignment="1" applyBorder="1" applyFont="1">
      <alignment horizontal="center" readingOrder="0" vertical="center"/>
    </xf>
    <xf borderId="2" fillId="0" fontId="1" numFmtId="0" xfId="0" applyAlignment="1" applyBorder="1" applyFont="1">
      <alignment horizontal="center" readingOrder="0"/>
    </xf>
    <xf borderId="3" fillId="0" fontId="1" numFmtId="0" xfId="0" applyAlignment="1" applyBorder="1" applyFont="1">
      <alignment horizontal="center" readingOrder="0" vertical="center"/>
    </xf>
    <xf borderId="1" fillId="0" fontId="8" numFmtId="0" xfId="0" applyAlignment="1" applyBorder="1" applyFont="1">
      <alignment horizontal="center" readingOrder="0" vertical="center"/>
    </xf>
    <xf borderId="1" fillId="0" fontId="9" numFmtId="9" xfId="0" applyAlignment="1" applyBorder="1" applyFont="1" applyNumberFormat="1">
      <alignment horizontal="center" readingOrder="0" vertical="center"/>
    </xf>
    <xf borderId="7" fillId="0" fontId="1" numFmtId="0" xfId="0" applyAlignment="1" applyBorder="1" applyFont="1">
      <alignment horizontal="center" readingOrder="0"/>
    </xf>
    <xf borderId="5" fillId="0" fontId="1" numFmtId="0" xfId="0" applyAlignment="1" applyBorder="1" applyFont="1">
      <alignment horizontal="center" readingOrder="0" vertical="center"/>
    </xf>
    <xf borderId="15" fillId="0" fontId="6" numFmtId="0" xfId="0" applyAlignment="1" applyBorder="1" applyFont="1">
      <alignment vertical="bottom"/>
    </xf>
    <xf borderId="15" fillId="0" fontId="1" numFmtId="0" xfId="0" applyBorder="1" applyFont="1"/>
    <xf borderId="13" fillId="0" fontId="6" numFmtId="0" xfId="0" applyAlignment="1" applyBorder="1" applyFont="1">
      <alignment vertical="bottom"/>
    </xf>
    <xf borderId="5" fillId="0" fontId="8" numFmtId="0" xfId="0" applyAlignment="1" applyBorder="1" applyFont="1">
      <alignment horizontal="center" readingOrder="0"/>
    </xf>
    <xf borderId="5" fillId="0" fontId="1" numFmtId="0" xfId="0" applyAlignment="1" applyBorder="1" applyFont="1">
      <alignment horizontal="center" readingOrder="0"/>
    </xf>
    <xf borderId="2" fillId="0" fontId="9" numFmtId="0" xfId="0" applyAlignment="1" applyBorder="1" applyFont="1">
      <alignment horizontal="center" readingOrder="0" vertical="center"/>
    </xf>
    <xf borderId="3" fillId="0" fontId="5" numFmtId="0" xfId="0" applyBorder="1" applyFont="1"/>
    <xf borderId="14" fillId="0" fontId="1" numFmtId="0" xfId="0" applyAlignment="1" applyBorder="1" applyFont="1">
      <alignment horizontal="left" readingOrder="0"/>
    </xf>
    <xf borderId="10" fillId="0" fontId="4" numFmtId="0" xfId="0" applyAlignment="1" applyBorder="1" applyFont="1">
      <alignment horizontal="left" readingOrder="0"/>
    </xf>
    <xf borderId="16" fillId="0" fontId="1" numFmtId="0" xfId="0" applyAlignment="1" applyBorder="1" applyFont="1">
      <alignment horizontal="left" readingOrder="0"/>
    </xf>
    <xf borderId="1" fillId="0" fontId="4" numFmtId="0" xfId="0" applyAlignment="1" applyBorder="1" applyFont="1">
      <alignment horizontal="center" readingOrder="0"/>
    </xf>
    <xf borderId="12" fillId="0" fontId="1" numFmtId="0" xfId="0" applyBorder="1" applyFont="1"/>
    <xf borderId="14" fillId="3" fontId="1" numFmtId="0" xfId="0" applyAlignment="1" applyBorder="1" applyFont="1">
      <alignment horizontal="center" readingOrder="0" vertical="center"/>
    </xf>
    <xf borderId="14" fillId="3" fontId="4" numFmtId="0" xfId="0" applyAlignment="1" applyBorder="1" applyFont="1">
      <alignment horizontal="center" readingOrder="0" vertical="center"/>
    </xf>
    <xf borderId="6" fillId="0" fontId="4" numFmtId="0" xfId="0" applyAlignment="1" applyBorder="1" applyFont="1">
      <alignment horizontal="center" readingOrder="0"/>
    </xf>
    <xf borderId="15" fillId="0" fontId="5" numFmtId="0" xfId="0" applyBorder="1" applyFont="1"/>
    <xf borderId="13" fillId="3" fontId="6" numFmtId="0" xfId="0" applyAlignment="1" applyBorder="1" applyFont="1">
      <alignment horizontal="center" vertical="center"/>
    </xf>
    <xf borderId="13" fillId="3" fontId="6" numFmtId="0" xfId="0" applyAlignment="1" applyBorder="1" applyFont="1">
      <alignment readingOrder="0" vertical="center"/>
    </xf>
    <xf borderId="13" fillId="3" fontId="4" numFmtId="0" xfId="0" applyAlignment="1" applyBorder="1" applyFont="1">
      <alignment horizontal="center" readingOrder="0" vertical="center"/>
    </xf>
    <xf borderId="13" fillId="3" fontId="6" numFmtId="0" xfId="0" applyAlignment="1" applyBorder="1" applyFont="1">
      <alignment vertical="center"/>
    </xf>
    <xf borderId="13" fillId="0" fontId="6" numFmtId="0" xfId="0" applyAlignment="1" applyBorder="1" applyFont="1">
      <alignment horizontal="center" vertical="center"/>
    </xf>
    <xf borderId="13" fillId="0" fontId="6" numFmtId="0" xfId="0" applyAlignment="1" applyBorder="1" applyFont="1">
      <alignment readingOrder="0" vertical="center"/>
    </xf>
    <xf borderId="13" fillId="0" fontId="4" numFmtId="0" xfId="0" applyAlignment="1" applyBorder="1" applyFont="1">
      <alignment horizontal="center" readingOrder="0" vertical="center"/>
    </xf>
    <xf borderId="17" fillId="0" fontId="1" numFmtId="0" xfId="0" applyBorder="1" applyFont="1"/>
    <xf borderId="10" fillId="0" fontId="1" numFmtId="0" xfId="0" applyBorder="1" applyFont="1"/>
    <xf borderId="10" fillId="0" fontId="4" numFmtId="0" xfId="0" applyAlignment="1" applyBorder="1" applyFont="1">
      <alignment horizontal="center" readingOrder="0"/>
    </xf>
    <xf borderId="10" fillId="0" fontId="11" numFmtId="0" xfId="0" applyAlignment="1" applyBorder="1" applyFont="1">
      <alignment horizontal="center" readingOrder="0"/>
    </xf>
    <xf borderId="3" fillId="0" fontId="4" numFmtId="0" xfId="0" applyAlignment="1" applyBorder="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open?id=1CK-Oeo8Nden2Sh6u_7VTSQUJ9drT7ebp" TargetMode="External"/><Relationship Id="rId42" Type="http://schemas.openxmlformats.org/officeDocument/2006/relationships/hyperlink" Target="https://drive.google.com/open?id=16hU3FiKyu2A69cHYDH9xKkgGS5y9ZMnt" TargetMode="External"/><Relationship Id="rId41" Type="http://schemas.openxmlformats.org/officeDocument/2006/relationships/hyperlink" Target="https://drive.google.com/open?id=1N0-zuNr8YxkmacAXlbwQp7RIbqyHlLdN" TargetMode="External"/><Relationship Id="rId44" Type="http://schemas.openxmlformats.org/officeDocument/2006/relationships/hyperlink" Target="https://drive.google.com/open?id=1o8h_6xkdlf7XEJdyPLhzMLTuLH0hVsWl" TargetMode="External"/><Relationship Id="rId43" Type="http://schemas.openxmlformats.org/officeDocument/2006/relationships/hyperlink" Target="https://drive.google.com/open?id=1W3UqV3BCBLwF_0FWeQQ2h0wNKShSoHjh" TargetMode="External"/><Relationship Id="rId46" Type="http://schemas.openxmlformats.org/officeDocument/2006/relationships/hyperlink" Target="https://drive.google.com/open?id=1-0AnMTlFsubJapiE72UsCnwmODgGxB4r" TargetMode="External"/><Relationship Id="rId45" Type="http://schemas.openxmlformats.org/officeDocument/2006/relationships/hyperlink" Target="https://drive.google.com/open?id=1g9ahq89eMB7RIJ1BHWnDr3Oj79soBmla" TargetMode="External"/><Relationship Id="rId107" Type="http://schemas.openxmlformats.org/officeDocument/2006/relationships/hyperlink" Target="https://drive.google.com/open?id=1UpZdIjTvBUxk8NQ0VjGONgiRMIZ3Z_QU" TargetMode="External"/><Relationship Id="rId106" Type="http://schemas.openxmlformats.org/officeDocument/2006/relationships/hyperlink" Target="https://drive.google.com/open?id=1jBwpoOuum5tMTqImnsALtPntAl-YuOrM" TargetMode="External"/><Relationship Id="rId105" Type="http://schemas.openxmlformats.org/officeDocument/2006/relationships/hyperlink" Target="https://drive.google.com/open?id=1tibCVY2F3b-NA9Nc1aZ_xZKDHt2eG17z" TargetMode="External"/><Relationship Id="rId104" Type="http://schemas.openxmlformats.org/officeDocument/2006/relationships/hyperlink" Target="https://drive.google.com/open?id=1iluWdM9pp1Inr0CaRD3nElymA72DHYmo" TargetMode="External"/><Relationship Id="rId109" Type="http://schemas.openxmlformats.org/officeDocument/2006/relationships/hyperlink" Target="https://drive.google.com/open?id=1j3h1eN44_AP7rJeHNqHsVmdp2qEPSglo" TargetMode="External"/><Relationship Id="rId108" Type="http://schemas.openxmlformats.org/officeDocument/2006/relationships/hyperlink" Target="https://drive.google.com/open?id=1Dill1uGhuouMFfvjv-Wl6EHN5y0AN3ix" TargetMode="External"/><Relationship Id="rId48" Type="http://schemas.openxmlformats.org/officeDocument/2006/relationships/hyperlink" Target="https://drive.google.com/open?id=1i4Avfjan7JGW_9Qi7H5YBaMVjoHoI1NN" TargetMode="External"/><Relationship Id="rId47" Type="http://schemas.openxmlformats.org/officeDocument/2006/relationships/hyperlink" Target="https://drive.google.com/open?id=1IDY02S725olmpU6BZDhZN1vrgNS8NqBh" TargetMode="External"/><Relationship Id="rId49" Type="http://schemas.openxmlformats.org/officeDocument/2006/relationships/hyperlink" Target="https://drive.google.com/open?id=1b23j2EO5ZHr5j_5KceUItMFSFH1xlTuI" TargetMode="External"/><Relationship Id="rId103" Type="http://schemas.openxmlformats.org/officeDocument/2006/relationships/hyperlink" Target="https://drive.google.com/open?id=1SnLZqvxjlSkJ3o1_svoRIU66AeoF2tfe" TargetMode="External"/><Relationship Id="rId102" Type="http://schemas.openxmlformats.org/officeDocument/2006/relationships/hyperlink" Target="https://drive.google.com/open?id=1FmZvHGrL0vmsqIy4-SssRuLdbCOU3hMq" TargetMode="External"/><Relationship Id="rId101" Type="http://schemas.openxmlformats.org/officeDocument/2006/relationships/hyperlink" Target="https://drive.google.com/open?id=1foRX_NZ7AsFcrDERc1j07Ez7nQbbnM-X" TargetMode="External"/><Relationship Id="rId100" Type="http://schemas.openxmlformats.org/officeDocument/2006/relationships/hyperlink" Target="https://drive.google.com/open?id=1jB7sQdjxk5T0kxlf5ocP3SEEa3JKLvRU" TargetMode="External"/><Relationship Id="rId31" Type="http://schemas.openxmlformats.org/officeDocument/2006/relationships/hyperlink" Target="https://drive.google.com/open?id=19Evv-deI3YcNPnBVg4R0jjU-NCBwMI8D" TargetMode="External"/><Relationship Id="rId30" Type="http://schemas.openxmlformats.org/officeDocument/2006/relationships/hyperlink" Target="https://drive.google.com/open?id=1OGDSu9djPMTtZaheFiBeC0jh9_Yj0_K6" TargetMode="External"/><Relationship Id="rId33" Type="http://schemas.openxmlformats.org/officeDocument/2006/relationships/hyperlink" Target="https://drive.google.com/open?id=1hfigxZ9XG3X8i57s_04urU7mJ6RsYtA7" TargetMode="External"/><Relationship Id="rId32" Type="http://schemas.openxmlformats.org/officeDocument/2006/relationships/hyperlink" Target="https://drive.google.com/open?id=1YIP-DGORYFpO44vTpUdu_HzVhMKVcJXH" TargetMode="External"/><Relationship Id="rId35" Type="http://schemas.openxmlformats.org/officeDocument/2006/relationships/hyperlink" Target="https://drive.google.com/open?id=1ykvS8luefja-yhqnvxXCnKMyXfzVUV8q" TargetMode="External"/><Relationship Id="rId34" Type="http://schemas.openxmlformats.org/officeDocument/2006/relationships/hyperlink" Target="https://drive.google.com/open?id=1VIxnJhsbVyMDOonpDAuCulvXt8DCrtMi" TargetMode="External"/><Relationship Id="rId37" Type="http://schemas.openxmlformats.org/officeDocument/2006/relationships/hyperlink" Target="https://drive.google.com/open?id=1f87x9ie70rADcmk1fn3X28myuou5IOba" TargetMode="External"/><Relationship Id="rId36" Type="http://schemas.openxmlformats.org/officeDocument/2006/relationships/hyperlink" Target="https://drive.google.com/open?id=1ViES7eXaxTHR8-EIlCHF7rI_hKLXQO0J" TargetMode="External"/><Relationship Id="rId39" Type="http://schemas.openxmlformats.org/officeDocument/2006/relationships/hyperlink" Target="https://drive.google.com/open?id=16Iw6-FnfKeb_Kd9Jd30VKqgyE4Tz08rN" TargetMode="External"/><Relationship Id="rId38" Type="http://schemas.openxmlformats.org/officeDocument/2006/relationships/hyperlink" Target="https://drive.google.com/open?id=1s6wyDiR1MmS7Its1EMW7oTxrm1GfGW40" TargetMode="External"/><Relationship Id="rId20" Type="http://schemas.openxmlformats.org/officeDocument/2006/relationships/hyperlink" Target="https://drive.google.com/open?id=1HLNPnSPfabSmimdCLgx2xjDcBSvhN2SG" TargetMode="External"/><Relationship Id="rId22" Type="http://schemas.openxmlformats.org/officeDocument/2006/relationships/hyperlink" Target="https://drive.google.com/open?id=1cR3e0afJDpcBq-o8uRvnnVQp6Hf2-4o1" TargetMode="External"/><Relationship Id="rId21" Type="http://schemas.openxmlformats.org/officeDocument/2006/relationships/hyperlink" Target="https://drive.google.com/open?id=1l0RmZybey4yRwyBqkyuw0AlL65kJrKk8" TargetMode="External"/><Relationship Id="rId24" Type="http://schemas.openxmlformats.org/officeDocument/2006/relationships/hyperlink" Target="https://drive.google.com/open?id=1OqM3ygeGU3t5kTNESHVB_MCr5BSodfhR" TargetMode="External"/><Relationship Id="rId23" Type="http://schemas.openxmlformats.org/officeDocument/2006/relationships/hyperlink" Target="https://drive.google.com/open?id=108p3_N8hi8qOvZkK8gAIyBykVJIdBas9" TargetMode="External"/><Relationship Id="rId129" Type="http://schemas.openxmlformats.org/officeDocument/2006/relationships/hyperlink" Target="https://drive.google.com/open?id=1E3bFVoneHQ1NI6gN0WbBdmECKbhN4Dfl" TargetMode="External"/><Relationship Id="rId128" Type="http://schemas.openxmlformats.org/officeDocument/2006/relationships/hyperlink" Target="https://drive.google.com/open?id=1kuEgfYCEMpqRZvHzYO3ucG4UXrSYo6pb" TargetMode="External"/><Relationship Id="rId127" Type="http://schemas.openxmlformats.org/officeDocument/2006/relationships/hyperlink" Target="https://drive.google.com/open?id=1xr3ZY7PbLqy25fInWakigAUEepO6AbCg" TargetMode="External"/><Relationship Id="rId126" Type="http://schemas.openxmlformats.org/officeDocument/2006/relationships/hyperlink" Target="https://drive.google.com/open?id=1i7E1AFia2kLxwmUncYjpu7HDsgdQqYex" TargetMode="External"/><Relationship Id="rId26" Type="http://schemas.openxmlformats.org/officeDocument/2006/relationships/hyperlink" Target="https://drive.google.com/open?id=1a_kAueWSTSxcWh3hHdDudnIlbo2tl59B" TargetMode="External"/><Relationship Id="rId121" Type="http://schemas.openxmlformats.org/officeDocument/2006/relationships/hyperlink" Target="https://drive.google.com/open?id=1aJ0iZmMy2VcnGTp1uxwREbye5MDsIznT" TargetMode="External"/><Relationship Id="rId25" Type="http://schemas.openxmlformats.org/officeDocument/2006/relationships/hyperlink" Target="https://drive.google.com/open?id=1q4ynnBZ9V4NJ_ygko1IYaXGUBjkjDFPk" TargetMode="External"/><Relationship Id="rId120" Type="http://schemas.openxmlformats.org/officeDocument/2006/relationships/hyperlink" Target="https://drive.google.com/open?id=1GvTFmajDo4ChkLnQ11G9HOnE0xQpVf1K" TargetMode="External"/><Relationship Id="rId28" Type="http://schemas.openxmlformats.org/officeDocument/2006/relationships/hyperlink" Target="https://drive.google.com/open?id=1R5zK47zyORl9XfdUu4zzglInK2W-Hk0S" TargetMode="External"/><Relationship Id="rId27" Type="http://schemas.openxmlformats.org/officeDocument/2006/relationships/hyperlink" Target="https://drive.google.com/open?id=1XBCvK1OEkkeD10FHwCyNlPv8hzg97Krg" TargetMode="External"/><Relationship Id="rId125" Type="http://schemas.openxmlformats.org/officeDocument/2006/relationships/hyperlink" Target="https://drive.google.com/open?id=1x835-DoqgTkKPOYK6f3l8kx_-mbsEiZW" TargetMode="External"/><Relationship Id="rId29" Type="http://schemas.openxmlformats.org/officeDocument/2006/relationships/hyperlink" Target="https://drive.google.com/open?id=15mQvmhg8EObKSukuse__Qpnp7QT2urLF" TargetMode="External"/><Relationship Id="rId124" Type="http://schemas.openxmlformats.org/officeDocument/2006/relationships/hyperlink" Target="https://drive.google.com/open?id=1B63Hoe6NYhvvAnUtN6UVrvz_zEk1IIq8" TargetMode="External"/><Relationship Id="rId123" Type="http://schemas.openxmlformats.org/officeDocument/2006/relationships/hyperlink" Target="https://drive.google.com/open?id=12MIqIxOaUmOi2_R-t9Lz9vlfGFIZ4IuJ" TargetMode="External"/><Relationship Id="rId122" Type="http://schemas.openxmlformats.org/officeDocument/2006/relationships/hyperlink" Target="https://drive.google.com/open?id=1lA13FXgUbPFkIUoZ5EKdlduWh3RmpMjo" TargetMode="External"/><Relationship Id="rId95" Type="http://schemas.openxmlformats.org/officeDocument/2006/relationships/hyperlink" Target="https://drive.google.com/open?id=1MlSGBkIpJpZM2vXQaCX5V98AGo0QCnkn" TargetMode="External"/><Relationship Id="rId94" Type="http://schemas.openxmlformats.org/officeDocument/2006/relationships/hyperlink" Target="https://drive.google.com/open?id=1TI_7QQWojPRU0XRLVKC8pMoKrI66RIrq" TargetMode="External"/><Relationship Id="rId97" Type="http://schemas.openxmlformats.org/officeDocument/2006/relationships/hyperlink" Target="https://drive.google.com/open?id=1CNypNPscGPiN6Oiv5IC1KOnmuFcBXSOD" TargetMode="External"/><Relationship Id="rId96" Type="http://schemas.openxmlformats.org/officeDocument/2006/relationships/hyperlink" Target="https://drive.google.com/open?id=12eHadK6T1P6bUSdj7oOqmbHEMMh2LHqE" TargetMode="External"/><Relationship Id="rId11" Type="http://schemas.openxmlformats.org/officeDocument/2006/relationships/hyperlink" Target="https://drive.google.com/open?id=1OMT_tQ25cLsS6hTRUk29bTsVJeQLBYgR" TargetMode="External"/><Relationship Id="rId99" Type="http://schemas.openxmlformats.org/officeDocument/2006/relationships/hyperlink" Target="https://drive.google.com/open?id=16V1zCYZXBXgzjvw6KjdlkXvGJ7eMfB7h" TargetMode="External"/><Relationship Id="rId10" Type="http://schemas.openxmlformats.org/officeDocument/2006/relationships/hyperlink" Target="https://drive.google.com/open?id=1X_xWenzXHofxt5EsfDTkREO_4iHaO54I" TargetMode="External"/><Relationship Id="rId98" Type="http://schemas.openxmlformats.org/officeDocument/2006/relationships/hyperlink" Target="https://drive.google.com/open?id=1M35JwNSBoDApLVIwvRQQdkgr4Qy-4tYD" TargetMode="External"/><Relationship Id="rId13" Type="http://schemas.openxmlformats.org/officeDocument/2006/relationships/hyperlink" Target="https://drive.google.com/open?id=1VXPqANYMmoVSMq0hv12vtUoBWqvX2vpR" TargetMode="External"/><Relationship Id="rId12" Type="http://schemas.openxmlformats.org/officeDocument/2006/relationships/hyperlink" Target="https://drive.google.com/open?id=1zx4_twOFHtMOeR-dYpy71a1dGe7GzpPi" TargetMode="External"/><Relationship Id="rId91" Type="http://schemas.openxmlformats.org/officeDocument/2006/relationships/hyperlink" Target="https://drive.google.com/open?id=1ApREgOJ_zYiUwbFxFpWsafTkxkV8Zb2B" TargetMode="External"/><Relationship Id="rId90" Type="http://schemas.openxmlformats.org/officeDocument/2006/relationships/hyperlink" Target="https://drive.google.com/open?id=17F6Xpj8LGrYryGOWogDPbD6EGYXqKS_b" TargetMode="External"/><Relationship Id="rId93" Type="http://schemas.openxmlformats.org/officeDocument/2006/relationships/hyperlink" Target="https://drive.google.com/open?id=1_-p3WmUn_qHdU7u9fuupZlB6vuT93bSl" TargetMode="External"/><Relationship Id="rId92" Type="http://schemas.openxmlformats.org/officeDocument/2006/relationships/hyperlink" Target="https://drive.google.com/open?id=1_Hgqp0yoQ8bM0gDq7w03nMBkptvZXUW9" TargetMode="External"/><Relationship Id="rId118" Type="http://schemas.openxmlformats.org/officeDocument/2006/relationships/hyperlink" Target="https://drive.google.com/open?id=1NoZiuvxnQXc5_MAJ3HmVFYnBQnzqQY3I" TargetMode="External"/><Relationship Id="rId117" Type="http://schemas.openxmlformats.org/officeDocument/2006/relationships/hyperlink" Target="https://drive.google.com/open?id=1PQ4BAnf00GmwnfcUREigXBDoUURtM44l" TargetMode="External"/><Relationship Id="rId116" Type="http://schemas.openxmlformats.org/officeDocument/2006/relationships/hyperlink" Target="https://drive.google.com/open?id=1SNWfYWNLGIL5dqobyg37ysnqu3GZdveQ" TargetMode="External"/><Relationship Id="rId115" Type="http://schemas.openxmlformats.org/officeDocument/2006/relationships/hyperlink" Target="https://drive.google.com/open?id=1Z_lfWmaVE37ULwiB0HmqaT4o83NaDqdr" TargetMode="External"/><Relationship Id="rId119" Type="http://schemas.openxmlformats.org/officeDocument/2006/relationships/hyperlink" Target="https://drive.google.com/open?id=1g-kgc6m8_C2zIB4wtd3IP0o2G5z3cW-s" TargetMode="External"/><Relationship Id="rId15" Type="http://schemas.openxmlformats.org/officeDocument/2006/relationships/hyperlink" Target="https://drive.google.com/open?id=1ULQn-5u_fckpzO700fulIVvn3Sni0Y0C" TargetMode="External"/><Relationship Id="rId110" Type="http://schemas.openxmlformats.org/officeDocument/2006/relationships/hyperlink" Target="https://drive.google.com/open?id=1CNwuGISC4vjZzW2gSXlzPUzKZdDLkf4z" TargetMode="External"/><Relationship Id="rId14" Type="http://schemas.openxmlformats.org/officeDocument/2006/relationships/hyperlink" Target="https://drive.google.com/open?id=1ipYO0_ZgWTQNREI7o7LpAV9N69vjMs7K" TargetMode="External"/><Relationship Id="rId17" Type="http://schemas.openxmlformats.org/officeDocument/2006/relationships/hyperlink" Target="https://drive.google.com/open?id=1-gVc-1WRmZxt-J3IQloo20JVLS7X43j7" TargetMode="External"/><Relationship Id="rId16" Type="http://schemas.openxmlformats.org/officeDocument/2006/relationships/hyperlink" Target="https://drive.google.com/open?id=1E3tj0kCGAAeM9wu483XDs8dwzZR3snPG" TargetMode="External"/><Relationship Id="rId19" Type="http://schemas.openxmlformats.org/officeDocument/2006/relationships/hyperlink" Target="https://drive.google.com/open?id=1NwN6OEOczqdlHUVILZh3jYaPdfycFqDv" TargetMode="External"/><Relationship Id="rId114" Type="http://schemas.openxmlformats.org/officeDocument/2006/relationships/hyperlink" Target="https://drive.google.com/open?id=1ypXlPLvqtlx8q2KTBY1ffcIcoS2kCu3i" TargetMode="External"/><Relationship Id="rId18" Type="http://schemas.openxmlformats.org/officeDocument/2006/relationships/hyperlink" Target="https://drive.google.com/open?id=1xDg4qbYpCSZg7puPqRK_-T6FrDWMCgr_" TargetMode="External"/><Relationship Id="rId113" Type="http://schemas.openxmlformats.org/officeDocument/2006/relationships/hyperlink" Target="https://drive.google.com/open?id=1ol-l1K7-yPgsj6v75BM92YDCHE25JVpQ" TargetMode="External"/><Relationship Id="rId112" Type="http://schemas.openxmlformats.org/officeDocument/2006/relationships/hyperlink" Target="https://drive.google.com/open?id=1tteQ2RSnyjDiKQ9ZTTJVouzknTlcPvj2" TargetMode="External"/><Relationship Id="rId111" Type="http://schemas.openxmlformats.org/officeDocument/2006/relationships/hyperlink" Target="https://drive.google.com/open?id=1lgP2zTColVnLRI-IkgnPlkY5UwTFyOje" TargetMode="External"/><Relationship Id="rId84" Type="http://schemas.openxmlformats.org/officeDocument/2006/relationships/hyperlink" Target="https://drive.google.com/open?id=1jw2NUjsZp4yQDen60LI7LZnh5Wzi0cbH" TargetMode="External"/><Relationship Id="rId83" Type="http://schemas.openxmlformats.org/officeDocument/2006/relationships/hyperlink" Target="https://drive.google.com/open?id=1foBB_Pp-BUzAmhO9HdJHBwtsI6OFd-Y2" TargetMode="External"/><Relationship Id="rId86" Type="http://schemas.openxmlformats.org/officeDocument/2006/relationships/hyperlink" Target="https://drive.google.com/open?id=1eHkqCd1ByieaFCiYrtxSpCJuqaLIT7kl" TargetMode="External"/><Relationship Id="rId85" Type="http://schemas.openxmlformats.org/officeDocument/2006/relationships/hyperlink" Target="https://drive.google.com/open?id=1nbqJ5Ixj5mNM81AUB4GTBevZWX2U8u09" TargetMode="External"/><Relationship Id="rId88" Type="http://schemas.openxmlformats.org/officeDocument/2006/relationships/hyperlink" Target="https://drive.google.com/open?id=1bxoCj6X0k2m7m1D5CxQqprK4om1HM0_y" TargetMode="External"/><Relationship Id="rId150" Type="http://schemas.openxmlformats.org/officeDocument/2006/relationships/vmlDrawing" Target="../drawings/vmlDrawing1.vml"/><Relationship Id="rId87" Type="http://schemas.openxmlformats.org/officeDocument/2006/relationships/hyperlink" Target="https://drive.google.com/open?id=1sil9ft2IS3tmDgI4rrI6N0_Rshnb8A_1" TargetMode="External"/><Relationship Id="rId89" Type="http://schemas.openxmlformats.org/officeDocument/2006/relationships/hyperlink" Target="https://drive.google.com/open?id=1xGBe2Iuo55HcXeFgL1syOuuhuH6E3bdR" TargetMode="External"/><Relationship Id="rId80" Type="http://schemas.openxmlformats.org/officeDocument/2006/relationships/hyperlink" Target="https://drive.google.com/open?id=1g8k7Z1SFSvfutY2AtmgOg-C43Igehf1M" TargetMode="External"/><Relationship Id="rId82" Type="http://schemas.openxmlformats.org/officeDocument/2006/relationships/hyperlink" Target="https://drive.google.com/open?id=17pP0TSE7W0FYckWk3kdJ-vYjaztgs2Di" TargetMode="External"/><Relationship Id="rId81" Type="http://schemas.openxmlformats.org/officeDocument/2006/relationships/hyperlink" Target="https://drive.google.com/open?id=1pRvUUJeFASZiUWYJl8ZRMg8j5WQZXTO4" TargetMode="External"/><Relationship Id="rId1" Type="http://schemas.openxmlformats.org/officeDocument/2006/relationships/comments" Target="../comments1.xml"/><Relationship Id="rId2" Type="http://schemas.openxmlformats.org/officeDocument/2006/relationships/hyperlink" Target="https://drive.google.com/open?id=1qm2XGrqp_cbzFQSbgrAgkblI6-TBnuBh" TargetMode="External"/><Relationship Id="rId3" Type="http://schemas.openxmlformats.org/officeDocument/2006/relationships/hyperlink" Target="https://drive.google.com/open?id=1h2DABYC6o2DGA9LA0fzpvDYZIKrNsQ3o" TargetMode="External"/><Relationship Id="rId149" Type="http://schemas.openxmlformats.org/officeDocument/2006/relationships/drawing" Target="../drawings/drawing1.xml"/><Relationship Id="rId4" Type="http://schemas.openxmlformats.org/officeDocument/2006/relationships/hyperlink" Target="https://drive.google.com/open?id=17GgIy4SDTnazd9HgNQGjQMMAeEEl58tK" TargetMode="External"/><Relationship Id="rId148" Type="http://schemas.openxmlformats.org/officeDocument/2006/relationships/hyperlink" Target="https://drive.google.com/open?id=1jr1JB1rSBGJXwNPfc-RyjQo9bPMbNgqz" TargetMode="External"/><Relationship Id="rId9" Type="http://schemas.openxmlformats.org/officeDocument/2006/relationships/hyperlink" Target="https://drive.google.com/open?id=1g-B4ek6iKvGBARaoIQlDeGNvlQR1lYSs" TargetMode="External"/><Relationship Id="rId143" Type="http://schemas.openxmlformats.org/officeDocument/2006/relationships/hyperlink" Target="https://drive.google.com/open?id=1Mp_8lTJOixrk4-eAay6L60tN_nuCe29J" TargetMode="External"/><Relationship Id="rId142" Type="http://schemas.openxmlformats.org/officeDocument/2006/relationships/hyperlink" Target="https://drive.google.com/open?id=1xR7xLzVYKq7zwGazENwmLUEMvS6yAVGF" TargetMode="External"/><Relationship Id="rId141" Type="http://schemas.openxmlformats.org/officeDocument/2006/relationships/hyperlink" Target="https://drive.google.com/open?id=1rj1x4y9mSnpR0rrr05-aiDS7PNrgwFAR" TargetMode="External"/><Relationship Id="rId140" Type="http://schemas.openxmlformats.org/officeDocument/2006/relationships/hyperlink" Target="https://drive.google.com/open?id=1TaHx4uZER6Q66CeYPChVlv5LzcdqV8k4" TargetMode="External"/><Relationship Id="rId5" Type="http://schemas.openxmlformats.org/officeDocument/2006/relationships/hyperlink" Target="https://drive.google.com/open?id=1Kb0OeZ7X7WbR_il7wZczAbErGBYF7Sl9" TargetMode="External"/><Relationship Id="rId147" Type="http://schemas.openxmlformats.org/officeDocument/2006/relationships/hyperlink" Target="https://drive.google.com/open?id=11_Gn7PXkWTxqCvvwAFE8vMWCC9b6etN7" TargetMode="External"/><Relationship Id="rId6" Type="http://schemas.openxmlformats.org/officeDocument/2006/relationships/hyperlink" Target="https://drive.google.com/open?id=17DMRNdZz56Mi2W9-4VHh0LlpdxED4SHB" TargetMode="External"/><Relationship Id="rId146" Type="http://schemas.openxmlformats.org/officeDocument/2006/relationships/hyperlink" Target="https://drive.google.com/open?id=1F_PxSn03WqTHI8o2_Les4lAS_sS-Nj5J" TargetMode="External"/><Relationship Id="rId7" Type="http://schemas.openxmlformats.org/officeDocument/2006/relationships/hyperlink" Target="https://drive.google.com/open?id=1P8LpNg3_WB4uEKVBz9odPATWnaBR-kvI" TargetMode="External"/><Relationship Id="rId145" Type="http://schemas.openxmlformats.org/officeDocument/2006/relationships/hyperlink" Target="https://drive.google.com/open?id=1T1yE2LxEWqbe9LKKoA2ht_8ozl7tRaWt" TargetMode="External"/><Relationship Id="rId8" Type="http://schemas.openxmlformats.org/officeDocument/2006/relationships/hyperlink" Target="https://drive.google.com/open?id=1R4oL569BHvMmWPhl2-MZGK7vFZI5O6dz" TargetMode="External"/><Relationship Id="rId144" Type="http://schemas.openxmlformats.org/officeDocument/2006/relationships/hyperlink" Target="https://drive.google.com/open?id=1l7_Vwl40c8HAslOurugyRg54SvM0-E87" TargetMode="External"/><Relationship Id="rId73" Type="http://schemas.openxmlformats.org/officeDocument/2006/relationships/hyperlink" Target="https://drive.google.com/open?id=1pNqh5hX1bZ5cT8v0vgNPySJWXTZBagZc" TargetMode="External"/><Relationship Id="rId72" Type="http://schemas.openxmlformats.org/officeDocument/2006/relationships/hyperlink" Target="https://drive.google.com/open?id=1KpTsAd3Ub2gFsQve3Fsz90_cLQmRxz6o" TargetMode="External"/><Relationship Id="rId75" Type="http://schemas.openxmlformats.org/officeDocument/2006/relationships/hyperlink" Target="https://drive.google.com/open?id=1HMabSeqbl2eH9sjgNl9-YCofg4nxt7A-" TargetMode="External"/><Relationship Id="rId74" Type="http://schemas.openxmlformats.org/officeDocument/2006/relationships/hyperlink" Target="https://drive.google.com/open?id=1isED4y9qidLMk8KHscp7OFOUQ_If-MA9" TargetMode="External"/><Relationship Id="rId77" Type="http://schemas.openxmlformats.org/officeDocument/2006/relationships/hyperlink" Target="https://drive.google.com/open?id=1BcEPheGUjPLTNk2xYmnHuLsaO_pUZkq6" TargetMode="External"/><Relationship Id="rId76" Type="http://schemas.openxmlformats.org/officeDocument/2006/relationships/hyperlink" Target="https://drive.google.com/open?id=1U9h4DiElEL8Gvv1I3KYqbWlQlveO0BUC" TargetMode="External"/><Relationship Id="rId79" Type="http://schemas.openxmlformats.org/officeDocument/2006/relationships/hyperlink" Target="https://drive.google.com/open?id=1XgrztUMAvhNvOi3EMTG4YsYvLTqT9S-e" TargetMode="External"/><Relationship Id="rId78" Type="http://schemas.openxmlformats.org/officeDocument/2006/relationships/hyperlink" Target="https://drive.google.com/open?id=1GvW7Ev_mygY80k5weL_x_S7uWqVUzUk1" TargetMode="External"/><Relationship Id="rId71" Type="http://schemas.openxmlformats.org/officeDocument/2006/relationships/hyperlink" Target="https://drive.google.com/open?id=1xQxWx_yDqNz8lgj8iseRjso-Gure5pPB" TargetMode="External"/><Relationship Id="rId70" Type="http://schemas.openxmlformats.org/officeDocument/2006/relationships/hyperlink" Target="https://drive.google.com/open?id=1kWb3WHsUPjznj-TjiwJE6LBMeznbzK3b" TargetMode="External"/><Relationship Id="rId139" Type="http://schemas.openxmlformats.org/officeDocument/2006/relationships/hyperlink" Target="https://drive.google.com/open?id=1caMxdyjnf8dXr0XH8wCuV4AFyrKGSnfX" TargetMode="External"/><Relationship Id="rId138" Type="http://schemas.openxmlformats.org/officeDocument/2006/relationships/hyperlink" Target="https://drive.google.com/open?id=1p4IfSx9u-_yp-Ossf2sr75S3EhTSnWhT" TargetMode="External"/><Relationship Id="rId137" Type="http://schemas.openxmlformats.org/officeDocument/2006/relationships/hyperlink" Target="https://drive.google.com/open?id=1yZO76dviDzEG-2s5NiY2pfq2XlFwDqV_" TargetMode="External"/><Relationship Id="rId132" Type="http://schemas.openxmlformats.org/officeDocument/2006/relationships/hyperlink" Target="https://drive.google.com/open?id=19qmV_wlQ-Md9p7A2e3PfIAk6MywSEgCR" TargetMode="External"/><Relationship Id="rId131" Type="http://schemas.openxmlformats.org/officeDocument/2006/relationships/hyperlink" Target="https://drive.google.com/open?id=1JWNla0jkdQqttvKnscaTTCyx9YOIGrSJ" TargetMode="External"/><Relationship Id="rId130" Type="http://schemas.openxmlformats.org/officeDocument/2006/relationships/hyperlink" Target="https://drive.google.com/open?id=1c2kDsaKbU6Qvwvkj8r2ocoE-m19UFPG6" TargetMode="External"/><Relationship Id="rId136" Type="http://schemas.openxmlformats.org/officeDocument/2006/relationships/hyperlink" Target="https://drive.google.com/open?id=1bzDQmN0_39XOeiKF561D0Hzl-qiUz8OY" TargetMode="External"/><Relationship Id="rId135" Type="http://schemas.openxmlformats.org/officeDocument/2006/relationships/hyperlink" Target="https://drive.google.com/open?id=1Qrfqxs6-c-1ExXyXdhbM5yhsZlsBvAml" TargetMode="External"/><Relationship Id="rId134" Type="http://schemas.openxmlformats.org/officeDocument/2006/relationships/hyperlink" Target="https://drive.google.com/open?id=15Kg5RGKX1xt0m_1KAgn9o66eatkafQRw" TargetMode="External"/><Relationship Id="rId133" Type="http://schemas.openxmlformats.org/officeDocument/2006/relationships/hyperlink" Target="https://drive.google.com/open?id=1VzjB4iQ40JS9QGnGwRyhRp6ECuJcbCcP" TargetMode="External"/><Relationship Id="rId62" Type="http://schemas.openxmlformats.org/officeDocument/2006/relationships/hyperlink" Target="https://drive.google.com/open?id=1ReYL2cbUFtlRxqZzo9iBhmxf6B3IpNte" TargetMode="External"/><Relationship Id="rId61" Type="http://schemas.openxmlformats.org/officeDocument/2006/relationships/hyperlink" Target="https://drive.google.com/open?id=12XOF9RYttHG1TqUpwpxOTczpEPEMW9Dv" TargetMode="External"/><Relationship Id="rId64" Type="http://schemas.openxmlformats.org/officeDocument/2006/relationships/hyperlink" Target="https://drive.google.com/open?id=11WQ_fg_RGlRxjx0UhxeHyFxgJKxS-Gdx" TargetMode="External"/><Relationship Id="rId63" Type="http://schemas.openxmlformats.org/officeDocument/2006/relationships/hyperlink" Target="https://drive.google.com/open?id=14GNh7VOxYQ2W66jypXabD9dIftgCF-Pr" TargetMode="External"/><Relationship Id="rId66" Type="http://schemas.openxmlformats.org/officeDocument/2006/relationships/hyperlink" Target="https://drive.google.com/open?id=1PpFOqmjHAPtqOndHKCqAKTIc9mnyGxXq" TargetMode="External"/><Relationship Id="rId65" Type="http://schemas.openxmlformats.org/officeDocument/2006/relationships/hyperlink" Target="https://drive.google.com/open?id=1hpZejmuRd6YJW9wmsxUe8NKWsx3mC30V" TargetMode="External"/><Relationship Id="rId68" Type="http://schemas.openxmlformats.org/officeDocument/2006/relationships/hyperlink" Target="https://drive.google.com/open?id=15H-EcXtGTTSxVV4T3K-6BLvz9QKqAbwj" TargetMode="External"/><Relationship Id="rId67" Type="http://schemas.openxmlformats.org/officeDocument/2006/relationships/hyperlink" Target="https://drive.google.com/open?id=1S5_iu4KWH2JCnrg3sToSz1RrjhRUWCQC" TargetMode="External"/><Relationship Id="rId60" Type="http://schemas.openxmlformats.org/officeDocument/2006/relationships/hyperlink" Target="https://drive.google.com/open?id=1xRsoD5IsOQXh6NM13eiJrEZATDX-zEvM" TargetMode="External"/><Relationship Id="rId69" Type="http://schemas.openxmlformats.org/officeDocument/2006/relationships/hyperlink" Target="https://drive.google.com/open?id=1H8osdIuGrsMr4irWliIL9GyUxE-fRmF7" TargetMode="External"/><Relationship Id="rId51" Type="http://schemas.openxmlformats.org/officeDocument/2006/relationships/hyperlink" Target="https://drive.google.com/open?id=1fTEWq-Z4LTJrl6IdR70QrxJhjewlI0qf" TargetMode="External"/><Relationship Id="rId50" Type="http://schemas.openxmlformats.org/officeDocument/2006/relationships/hyperlink" Target="https://drive.google.com/open?id=1dggnEazVBmbkkTMh5ak8cVaEpAuC-ZlZ" TargetMode="External"/><Relationship Id="rId53" Type="http://schemas.openxmlformats.org/officeDocument/2006/relationships/hyperlink" Target="https://drive.google.com/open?id=1JHvTkGHuHTZtUIGvDvoVvq9I6jpVhjlQ" TargetMode="External"/><Relationship Id="rId52" Type="http://schemas.openxmlformats.org/officeDocument/2006/relationships/hyperlink" Target="https://drive.google.com/open?id=1PsQU0snxwbfjxqT_9LTB0vHBFZwzcp9N" TargetMode="External"/><Relationship Id="rId55" Type="http://schemas.openxmlformats.org/officeDocument/2006/relationships/hyperlink" Target="https://drive.google.com/open?id=1NSXXtEh9En1kGvE_6Dl3cx_QDcBcXdSM" TargetMode="External"/><Relationship Id="rId54" Type="http://schemas.openxmlformats.org/officeDocument/2006/relationships/hyperlink" Target="https://drive.google.com/open?id=11sQqWRod806qwb1qpZAHAwmHO9TTNX48" TargetMode="External"/><Relationship Id="rId57" Type="http://schemas.openxmlformats.org/officeDocument/2006/relationships/hyperlink" Target="https://drive.google.com/open?id=1brM7V_i6Nf6BvSl4J4q1Mja-OjDTbW6W" TargetMode="External"/><Relationship Id="rId56" Type="http://schemas.openxmlformats.org/officeDocument/2006/relationships/hyperlink" Target="https://drive.google.com/open?id=1Za26nLEhX5fg7X9yqzg3qGtR9-Mic4Ec" TargetMode="External"/><Relationship Id="rId59" Type="http://schemas.openxmlformats.org/officeDocument/2006/relationships/hyperlink" Target="https://drive.google.com/open?id=1vT9mTK3UrP_3edZP1Zb3G5qRaoyi-pTg" TargetMode="External"/><Relationship Id="rId58" Type="http://schemas.openxmlformats.org/officeDocument/2006/relationships/hyperlink" Target="https://drive.google.com/open?id=1VgUWjtGQI3R61LVPFyuZMr7V-aEszPKG"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4" width="18.88"/>
    <col customWidth="1" min="5" max="5" width="40.75"/>
    <col customWidth="1" min="6" max="6" width="18.88"/>
    <col customWidth="1" min="7" max="7" width="28.5"/>
    <col customWidth="1" min="8" max="30" width="18.88"/>
    <col customWidth="1" min="31" max="31" width="34.0"/>
    <col customWidth="1" min="32" max="39" width="18.88"/>
  </cols>
  <sheetData>
    <row r="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3" t="s">
        <v>33</v>
      </c>
    </row>
    <row r="2">
      <c r="A2" s="4">
        <v>45400.413825358795</v>
      </c>
      <c r="B2" s="3" t="s">
        <v>34</v>
      </c>
      <c r="C2" s="3" t="s">
        <v>35</v>
      </c>
      <c r="D2" s="3" t="s">
        <v>35</v>
      </c>
      <c r="E2" s="3" t="s">
        <v>36</v>
      </c>
      <c r="F2" s="3" t="s">
        <v>37</v>
      </c>
      <c r="G2" s="3" t="s">
        <v>38</v>
      </c>
      <c r="H2" s="3" t="s">
        <v>39</v>
      </c>
      <c r="I2" s="3" t="s">
        <v>40</v>
      </c>
      <c r="J2" s="5" t="s">
        <v>41</v>
      </c>
      <c r="K2" s="3" t="s">
        <v>42</v>
      </c>
      <c r="L2" s="3" t="s">
        <v>42</v>
      </c>
      <c r="M2" s="3" t="s">
        <v>42</v>
      </c>
      <c r="N2" s="3" t="s">
        <v>43</v>
      </c>
      <c r="O2" s="3" t="s">
        <v>44</v>
      </c>
      <c r="P2" s="3" t="s">
        <v>45</v>
      </c>
      <c r="Q2" s="3" t="s">
        <v>46</v>
      </c>
      <c r="R2" s="3" t="s">
        <v>47</v>
      </c>
      <c r="S2" s="3" t="s">
        <v>48</v>
      </c>
      <c r="T2" s="3" t="s">
        <v>49</v>
      </c>
      <c r="U2" s="3" t="s">
        <v>50</v>
      </c>
      <c r="V2" s="6" t="s">
        <v>51</v>
      </c>
      <c r="W2" s="6" t="s">
        <v>52</v>
      </c>
      <c r="X2" s="6" t="s">
        <v>53</v>
      </c>
      <c r="Y2" s="6" t="s">
        <v>54</v>
      </c>
      <c r="Z2" s="6" t="s">
        <v>55</v>
      </c>
      <c r="AA2" s="6" t="s">
        <v>56</v>
      </c>
      <c r="AB2" s="6" t="s">
        <v>57</v>
      </c>
      <c r="AC2" s="6" t="s">
        <v>58</v>
      </c>
      <c r="AD2" s="6" t="s">
        <v>59</v>
      </c>
      <c r="AE2" s="7" t="s">
        <v>60</v>
      </c>
      <c r="AF2" s="6" t="s">
        <v>61</v>
      </c>
      <c r="AG2" s="3" t="s">
        <v>62</v>
      </c>
      <c r="AH2" s="3">
        <v>23.0</v>
      </c>
    </row>
    <row r="3">
      <c r="A3" s="4">
        <v>45405.975750405094</v>
      </c>
      <c r="B3" s="3" t="s">
        <v>63</v>
      </c>
      <c r="C3" s="3" t="s">
        <v>64</v>
      </c>
      <c r="D3" s="3" t="s">
        <v>65</v>
      </c>
      <c r="E3" s="3" t="s">
        <v>66</v>
      </c>
      <c r="F3" s="3" t="s">
        <v>67</v>
      </c>
      <c r="G3" s="3" t="s">
        <v>68</v>
      </c>
      <c r="H3" s="3" t="s">
        <v>39</v>
      </c>
      <c r="I3" s="3" t="s">
        <v>69</v>
      </c>
      <c r="J3" s="5" t="s">
        <v>70</v>
      </c>
      <c r="K3" s="3" t="s">
        <v>42</v>
      </c>
      <c r="L3" s="3" t="s">
        <v>42</v>
      </c>
      <c r="M3" s="3" t="s">
        <v>42</v>
      </c>
      <c r="N3" s="3" t="s">
        <v>43</v>
      </c>
      <c r="O3" s="3" t="s">
        <v>71</v>
      </c>
      <c r="P3" s="3" t="s">
        <v>72</v>
      </c>
      <c r="Q3" s="3" t="s">
        <v>73</v>
      </c>
      <c r="R3" s="3" t="s">
        <v>74</v>
      </c>
      <c r="S3" s="3" t="s">
        <v>75</v>
      </c>
      <c r="T3" s="3" t="s">
        <v>76</v>
      </c>
      <c r="U3" s="3" t="s">
        <v>77</v>
      </c>
      <c r="V3" s="6" t="s">
        <v>78</v>
      </c>
      <c r="W3" s="6" t="s">
        <v>79</v>
      </c>
      <c r="X3" s="6" t="s">
        <v>80</v>
      </c>
      <c r="Y3" s="6" t="s">
        <v>81</v>
      </c>
      <c r="Z3" s="6" t="s">
        <v>82</v>
      </c>
      <c r="AA3" s="6" t="s">
        <v>83</v>
      </c>
      <c r="AB3" s="6" t="s">
        <v>84</v>
      </c>
      <c r="AC3" s="6" t="s">
        <v>85</v>
      </c>
      <c r="AD3" s="6" t="s">
        <v>86</v>
      </c>
      <c r="AE3" s="6" t="s">
        <v>87</v>
      </c>
      <c r="AF3" s="6" t="s">
        <v>88</v>
      </c>
      <c r="AG3" s="3" t="s">
        <v>62</v>
      </c>
      <c r="AH3" s="3">
        <v>21.0</v>
      </c>
      <c r="AM3" s="3">
        <v>23.0</v>
      </c>
    </row>
    <row r="4">
      <c r="A4" s="4">
        <v>45407.536948657405</v>
      </c>
      <c r="B4" s="3" t="s">
        <v>89</v>
      </c>
      <c r="C4" s="3" t="s">
        <v>90</v>
      </c>
      <c r="D4" s="3" t="s">
        <v>91</v>
      </c>
      <c r="E4" s="3" t="s">
        <v>92</v>
      </c>
      <c r="F4" s="3" t="s">
        <v>37</v>
      </c>
      <c r="G4" s="3" t="s">
        <v>93</v>
      </c>
      <c r="H4" s="3" t="s">
        <v>39</v>
      </c>
      <c r="I4" s="3" t="s">
        <v>94</v>
      </c>
      <c r="J4" s="5" t="s">
        <v>95</v>
      </c>
      <c r="K4" s="3" t="s">
        <v>96</v>
      </c>
      <c r="L4" s="3" t="s">
        <v>97</v>
      </c>
      <c r="M4" s="3" t="s">
        <v>97</v>
      </c>
      <c r="N4" s="3" t="s">
        <v>43</v>
      </c>
      <c r="O4" s="3" t="s">
        <v>98</v>
      </c>
      <c r="P4" s="3" t="s">
        <v>99</v>
      </c>
      <c r="Q4" s="3" t="s">
        <v>100</v>
      </c>
      <c r="R4" s="3" t="s">
        <v>101</v>
      </c>
      <c r="S4" s="3" t="s">
        <v>102</v>
      </c>
      <c r="T4" s="3" t="s">
        <v>103</v>
      </c>
      <c r="U4" s="3" t="s">
        <v>104</v>
      </c>
      <c r="V4" s="6" t="s">
        <v>105</v>
      </c>
      <c r="W4" s="6" t="s">
        <v>106</v>
      </c>
      <c r="X4" s="6" t="s">
        <v>107</v>
      </c>
      <c r="Y4" s="6" t="s">
        <v>108</v>
      </c>
      <c r="Z4" s="6" t="s">
        <v>109</v>
      </c>
      <c r="AA4" s="6" t="s">
        <v>110</v>
      </c>
      <c r="AB4" s="6" t="s">
        <v>111</v>
      </c>
      <c r="AC4" s="6" t="s">
        <v>112</v>
      </c>
      <c r="AD4" s="6" t="s">
        <v>113</v>
      </c>
      <c r="AE4" s="6" t="s">
        <v>114</v>
      </c>
      <c r="AF4" s="6" t="s">
        <v>115</v>
      </c>
      <c r="AG4" s="3" t="s">
        <v>62</v>
      </c>
      <c r="AH4" s="3">
        <v>22.0</v>
      </c>
    </row>
    <row r="5">
      <c r="A5" s="4">
        <v>45407.548264108795</v>
      </c>
      <c r="B5" s="3" t="s">
        <v>116</v>
      </c>
      <c r="C5" s="3" t="s">
        <v>117</v>
      </c>
      <c r="D5" s="3" t="s">
        <v>118</v>
      </c>
      <c r="E5" s="3" t="s">
        <v>119</v>
      </c>
      <c r="F5" s="3" t="s">
        <v>37</v>
      </c>
      <c r="G5" s="3" t="s">
        <v>120</v>
      </c>
      <c r="H5" s="3" t="s">
        <v>39</v>
      </c>
      <c r="I5" s="3" t="s">
        <v>121</v>
      </c>
      <c r="J5" s="5" t="s">
        <v>122</v>
      </c>
      <c r="K5" s="3" t="s">
        <v>96</v>
      </c>
      <c r="L5" s="3" t="s">
        <v>96</v>
      </c>
      <c r="M5" s="3" t="s">
        <v>97</v>
      </c>
      <c r="N5" s="3" t="s">
        <v>43</v>
      </c>
      <c r="O5" s="3" t="s">
        <v>123</v>
      </c>
      <c r="P5" s="3" t="s">
        <v>124</v>
      </c>
      <c r="Q5" s="3" t="s">
        <v>125</v>
      </c>
      <c r="R5" s="3" t="s">
        <v>125</v>
      </c>
      <c r="S5" s="3" t="s">
        <v>126</v>
      </c>
      <c r="T5" s="3" t="s">
        <v>127</v>
      </c>
      <c r="U5" s="3" t="s">
        <v>128</v>
      </c>
      <c r="V5" s="6" t="s">
        <v>129</v>
      </c>
      <c r="W5" s="6" t="s">
        <v>130</v>
      </c>
      <c r="X5" s="6" t="s">
        <v>131</v>
      </c>
      <c r="Y5" s="6" t="s">
        <v>132</v>
      </c>
      <c r="Z5" s="6" t="s">
        <v>133</v>
      </c>
      <c r="AA5" s="6" t="s">
        <v>134</v>
      </c>
      <c r="AB5" s="6" t="s">
        <v>135</v>
      </c>
      <c r="AC5" s="6" t="s">
        <v>136</v>
      </c>
      <c r="AE5" s="6" t="s">
        <v>137</v>
      </c>
      <c r="AF5" s="6" t="s">
        <v>138</v>
      </c>
      <c r="AG5" s="3" t="s">
        <v>62</v>
      </c>
      <c r="AH5" s="3">
        <v>19.0</v>
      </c>
    </row>
    <row r="6">
      <c r="A6" s="4">
        <v>45407.61094859954</v>
      </c>
      <c r="B6" s="3" t="s">
        <v>139</v>
      </c>
      <c r="C6" s="3" t="s">
        <v>140</v>
      </c>
      <c r="D6" s="3" t="s">
        <v>141</v>
      </c>
      <c r="E6" s="3" t="s">
        <v>142</v>
      </c>
      <c r="F6" s="3" t="s">
        <v>67</v>
      </c>
      <c r="G6" s="3" t="s">
        <v>143</v>
      </c>
      <c r="H6" s="3" t="s">
        <v>39</v>
      </c>
      <c r="I6" s="3" t="s">
        <v>144</v>
      </c>
      <c r="J6" s="5" t="s">
        <v>145</v>
      </c>
      <c r="K6" s="3" t="s">
        <v>146</v>
      </c>
      <c r="L6" s="3" t="s">
        <v>146</v>
      </c>
      <c r="M6" s="3" t="s">
        <v>146</v>
      </c>
      <c r="N6" s="3" t="s">
        <v>43</v>
      </c>
      <c r="O6" s="3" t="s">
        <v>147</v>
      </c>
      <c r="P6" s="3" t="s">
        <v>148</v>
      </c>
      <c r="Q6" s="3" t="s">
        <v>149</v>
      </c>
      <c r="R6" s="3" t="s">
        <v>150</v>
      </c>
      <c r="S6" s="3" t="s">
        <v>151</v>
      </c>
      <c r="T6" s="3" t="s">
        <v>152</v>
      </c>
      <c r="U6" s="3" t="s">
        <v>153</v>
      </c>
      <c r="V6" s="6" t="s">
        <v>154</v>
      </c>
      <c r="W6" s="6" t="s">
        <v>155</v>
      </c>
      <c r="X6" s="6" t="s">
        <v>156</v>
      </c>
      <c r="Y6" s="6" t="s">
        <v>157</v>
      </c>
      <c r="Z6" s="6" t="s">
        <v>158</v>
      </c>
      <c r="AA6" s="6" t="s">
        <v>159</v>
      </c>
      <c r="AB6" s="6" t="s">
        <v>160</v>
      </c>
      <c r="AC6" s="6" t="s">
        <v>161</v>
      </c>
      <c r="AD6" s="6" t="s">
        <v>162</v>
      </c>
      <c r="AE6" s="6" t="s">
        <v>163</v>
      </c>
      <c r="AF6" s="6" t="s">
        <v>164</v>
      </c>
      <c r="AG6" s="3" t="s">
        <v>62</v>
      </c>
      <c r="AH6" s="3">
        <v>21.0</v>
      </c>
    </row>
    <row r="7">
      <c r="A7" s="4">
        <v>45407.93235116898</v>
      </c>
      <c r="B7" s="3" t="s">
        <v>165</v>
      </c>
      <c r="C7" s="3" t="s">
        <v>166</v>
      </c>
      <c r="D7" s="3" t="s">
        <v>167</v>
      </c>
      <c r="E7" s="3" t="s">
        <v>168</v>
      </c>
      <c r="F7" s="3" t="s">
        <v>67</v>
      </c>
      <c r="G7" s="3" t="s">
        <v>169</v>
      </c>
      <c r="H7" s="3" t="s">
        <v>39</v>
      </c>
      <c r="I7" s="3" t="s">
        <v>170</v>
      </c>
      <c r="J7" s="5" t="s">
        <v>171</v>
      </c>
      <c r="K7" s="3" t="s">
        <v>172</v>
      </c>
      <c r="L7" s="3" t="s">
        <v>173</v>
      </c>
      <c r="M7" s="3" t="s">
        <v>42</v>
      </c>
      <c r="N7" s="3" t="s">
        <v>43</v>
      </c>
      <c r="O7" s="3" t="s">
        <v>174</v>
      </c>
      <c r="P7" s="3" t="s">
        <v>175</v>
      </c>
      <c r="Q7" s="3" t="s">
        <v>176</v>
      </c>
      <c r="R7" s="3" t="s">
        <v>177</v>
      </c>
      <c r="S7" s="3" t="s">
        <v>178</v>
      </c>
      <c r="T7" s="3" t="s">
        <v>179</v>
      </c>
      <c r="U7" s="3" t="s">
        <v>180</v>
      </c>
      <c r="V7" s="6" t="s">
        <v>181</v>
      </c>
      <c r="W7" s="6" t="s">
        <v>182</v>
      </c>
      <c r="X7" s="6" t="s">
        <v>183</v>
      </c>
      <c r="Y7" s="6" t="s">
        <v>184</v>
      </c>
      <c r="Z7" s="6" t="s">
        <v>185</v>
      </c>
      <c r="AA7" s="6" t="s">
        <v>186</v>
      </c>
      <c r="AB7" s="6" t="s">
        <v>187</v>
      </c>
      <c r="AC7" s="6" t="s">
        <v>188</v>
      </c>
      <c r="AE7" s="6" t="s">
        <v>189</v>
      </c>
      <c r="AF7" s="6" t="s">
        <v>190</v>
      </c>
      <c r="AG7" s="3" t="s">
        <v>62</v>
      </c>
      <c r="AH7" s="3">
        <v>19.0</v>
      </c>
    </row>
    <row r="8">
      <c r="A8" s="4">
        <v>45407.93528356482</v>
      </c>
      <c r="B8" s="3" t="s">
        <v>191</v>
      </c>
      <c r="C8" s="3" t="s">
        <v>192</v>
      </c>
      <c r="D8" s="3" t="s">
        <v>193</v>
      </c>
      <c r="E8" s="3" t="s">
        <v>194</v>
      </c>
      <c r="F8" s="3" t="s">
        <v>67</v>
      </c>
      <c r="G8" s="3" t="s">
        <v>195</v>
      </c>
      <c r="H8" s="3" t="s">
        <v>39</v>
      </c>
      <c r="I8" s="3" t="s">
        <v>196</v>
      </c>
      <c r="J8" s="5" t="s">
        <v>197</v>
      </c>
      <c r="N8" s="3" t="s">
        <v>43</v>
      </c>
      <c r="O8" s="3" t="s">
        <v>198</v>
      </c>
      <c r="P8" s="3" t="s">
        <v>199</v>
      </c>
      <c r="Q8" s="3" t="s">
        <v>200</v>
      </c>
      <c r="R8" s="3" t="s">
        <v>201</v>
      </c>
      <c r="S8" s="3" t="s">
        <v>202</v>
      </c>
      <c r="T8" s="3" t="s">
        <v>203</v>
      </c>
      <c r="U8" s="3" t="s">
        <v>204</v>
      </c>
      <c r="V8" s="6" t="s">
        <v>205</v>
      </c>
      <c r="W8" s="6" t="s">
        <v>206</v>
      </c>
      <c r="X8" s="6" t="s">
        <v>207</v>
      </c>
      <c r="Y8" s="6" t="s">
        <v>208</v>
      </c>
      <c r="Z8" s="6" t="s">
        <v>209</v>
      </c>
      <c r="AA8" s="6" t="s">
        <v>210</v>
      </c>
      <c r="AB8" s="6" t="s">
        <v>211</v>
      </c>
      <c r="AC8" s="6" t="s">
        <v>212</v>
      </c>
      <c r="AD8" s="6" t="s">
        <v>213</v>
      </c>
      <c r="AE8" s="6" t="s">
        <v>214</v>
      </c>
      <c r="AF8" s="6" t="s">
        <v>215</v>
      </c>
      <c r="AG8" s="3" t="s">
        <v>62</v>
      </c>
      <c r="AH8" s="3">
        <v>26.0</v>
      </c>
    </row>
    <row r="9">
      <c r="A9" s="4">
        <v>45407.98957119213</v>
      </c>
      <c r="B9" s="3" t="s">
        <v>216</v>
      </c>
      <c r="C9" s="3" t="s">
        <v>217</v>
      </c>
      <c r="D9" s="3" t="s">
        <v>218</v>
      </c>
      <c r="E9" s="3" t="s">
        <v>219</v>
      </c>
      <c r="F9" s="3" t="s">
        <v>37</v>
      </c>
      <c r="G9" s="3" t="s">
        <v>220</v>
      </c>
      <c r="H9" s="3" t="s">
        <v>39</v>
      </c>
      <c r="I9" s="3" t="s">
        <v>221</v>
      </c>
      <c r="J9" s="5" t="s">
        <v>222</v>
      </c>
      <c r="K9" s="3" t="s">
        <v>42</v>
      </c>
      <c r="L9" s="3" t="s">
        <v>42</v>
      </c>
      <c r="M9" s="3" t="s">
        <v>42</v>
      </c>
      <c r="N9" s="3" t="s">
        <v>43</v>
      </c>
      <c r="O9" s="3" t="s">
        <v>223</v>
      </c>
      <c r="P9" s="3" t="s">
        <v>224</v>
      </c>
      <c r="Q9" s="3" t="s">
        <v>225</v>
      </c>
      <c r="R9" s="3" t="s">
        <v>226</v>
      </c>
      <c r="S9" s="3" t="s">
        <v>227</v>
      </c>
      <c r="T9" s="3" t="s">
        <v>228</v>
      </c>
      <c r="U9" s="3" t="s">
        <v>229</v>
      </c>
      <c r="V9" s="6" t="s">
        <v>230</v>
      </c>
      <c r="W9" s="6" t="s">
        <v>231</v>
      </c>
      <c r="X9" s="6" t="s">
        <v>232</v>
      </c>
      <c r="Y9" s="6" t="s">
        <v>233</v>
      </c>
      <c r="Z9" s="6" t="s">
        <v>234</v>
      </c>
      <c r="AA9" s="6" t="s">
        <v>235</v>
      </c>
      <c r="AB9" s="6" t="s">
        <v>236</v>
      </c>
      <c r="AC9" s="6" t="s">
        <v>237</v>
      </c>
      <c r="AD9" s="6" t="s">
        <v>238</v>
      </c>
      <c r="AE9" s="6" t="s">
        <v>239</v>
      </c>
      <c r="AF9" s="6" t="s">
        <v>240</v>
      </c>
      <c r="AG9" s="3" t="s">
        <v>62</v>
      </c>
      <c r="AH9" s="3">
        <v>22.0</v>
      </c>
    </row>
    <row r="10">
      <c r="A10" s="4">
        <v>45407.98994868055</v>
      </c>
      <c r="B10" s="3" t="s">
        <v>241</v>
      </c>
      <c r="C10" s="3" t="s">
        <v>242</v>
      </c>
      <c r="D10" s="3" t="s">
        <v>243</v>
      </c>
      <c r="E10" s="3" t="s">
        <v>244</v>
      </c>
      <c r="F10" s="3" t="s">
        <v>67</v>
      </c>
      <c r="G10" s="3" t="s">
        <v>245</v>
      </c>
      <c r="H10" s="3" t="s">
        <v>39</v>
      </c>
      <c r="I10" s="3" t="s">
        <v>246</v>
      </c>
      <c r="J10" s="3" t="s">
        <v>247</v>
      </c>
      <c r="K10" s="3" t="s">
        <v>42</v>
      </c>
      <c r="L10" s="3" t="s">
        <v>42</v>
      </c>
      <c r="M10" s="3" t="s">
        <v>42</v>
      </c>
      <c r="N10" s="3" t="s">
        <v>43</v>
      </c>
      <c r="O10" s="3" t="s">
        <v>248</v>
      </c>
      <c r="P10" s="3" t="s">
        <v>249</v>
      </c>
      <c r="Q10" s="3" t="s">
        <v>250</v>
      </c>
      <c r="R10" s="3" t="s">
        <v>251</v>
      </c>
      <c r="S10" s="3" t="s">
        <v>252</v>
      </c>
      <c r="T10" s="3" t="s">
        <v>253</v>
      </c>
      <c r="U10" s="3" t="s">
        <v>254</v>
      </c>
      <c r="V10" s="6" t="s">
        <v>255</v>
      </c>
      <c r="W10" s="6" t="s">
        <v>256</v>
      </c>
      <c r="X10" s="6" t="s">
        <v>257</v>
      </c>
      <c r="Y10" s="6" t="s">
        <v>258</v>
      </c>
      <c r="Z10" s="6" t="s">
        <v>259</v>
      </c>
      <c r="AA10" s="6" t="s">
        <v>260</v>
      </c>
      <c r="AB10" s="6" t="s">
        <v>261</v>
      </c>
      <c r="AC10" s="6" t="s">
        <v>262</v>
      </c>
      <c r="AD10" s="6" t="s">
        <v>263</v>
      </c>
      <c r="AE10" s="6" t="s">
        <v>264</v>
      </c>
      <c r="AF10" s="6" t="s">
        <v>265</v>
      </c>
      <c r="AG10" s="3" t="s">
        <v>62</v>
      </c>
      <c r="AH10" s="3">
        <v>19.0</v>
      </c>
    </row>
    <row r="11">
      <c r="A11" s="4">
        <v>45408.003553449074</v>
      </c>
      <c r="B11" s="3" t="s">
        <v>266</v>
      </c>
      <c r="C11" s="3" t="s">
        <v>267</v>
      </c>
      <c r="D11" s="3" t="s">
        <v>268</v>
      </c>
      <c r="E11" s="3" t="s">
        <v>269</v>
      </c>
      <c r="F11" s="3" t="s">
        <v>67</v>
      </c>
      <c r="G11" s="3" t="s">
        <v>270</v>
      </c>
      <c r="H11" s="3" t="s">
        <v>39</v>
      </c>
      <c r="I11" s="3" t="s">
        <v>271</v>
      </c>
      <c r="J11" s="5" t="s">
        <v>272</v>
      </c>
      <c r="K11" s="3" t="s">
        <v>42</v>
      </c>
      <c r="L11" s="3" t="s">
        <v>42</v>
      </c>
      <c r="M11" s="3" t="s">
        <v>42</v>
      </c>
      <c r="N11" s="3" t="s">
        <v>43</v>
      </c>
      <c r="O11" s="3" t="s">
        <v>273</v>
      </c>
      <c r="P11" s="3" t="s">
        <v>274</v>
      </c>
      <c r="Q11" s="3" t="s">
        <v>275</v>
      </c>
      <c r="R11" s="3" t="s">
        <v>276</v>
      </c>
      <c r="S11" s="3" t="s">
        <v>277</v>
      </c>
      <c r="T11" s="3" t="s">
        <v>278</v>
      </c>
      <c r="U11" s="3" t="s">
        <v>279</v>
      </c>
      <c r="V11" s="6" t="s">
        <v>280</v>
      </c>
      <c r="W11" s="6" t="s">
        <v>281</v>
      </c>
      <c r="X11" s="6" t="s">
        <v>282</v>
      </c>
      <c r="Y11" s="6" t="s">
        <v>283</v>
      </c>
      <c r="Z11" s="6" t="s">
        <v>284</v>
      </c>
      <c r="AA11" s="6" t="s">
        <v>285</v>
      </c>
      <c r="AB11" s="6" t="s">
        <v>286</v>
      </c>
      <c r="AC11" s="6" t="s">
        <v>287</v>
      </c>
      <c r="AE11" s="6" t="s">
        <v>288</v>
      </c>
      <c r="AF11" s="6" t="s">
        <v>289</v>
      </c>
      <c r="AG11" s="3" t="s">
        <v>62</v>
      </c>
      <c r="AH11" s="3">
        <v>22.0</v>
      </c>
    </row>
    <row r="12">
      <c r="A12" s="4">
        <v>45408.993379872685</v>
      </c>
      <c r="B12" s="3" t="s">
        <v>290</v>
      </c>
      <c r="C12" s="3" t="s">
        <v>291</v>
      </c>
      <c r="D12" s="3" t="s">
        <v>292</v>
      </c>
      <c r="E12" s="3" t="s">
        <v>293</v>
      </c>
      <c r="F12" s="3" t="s">
        <v>67</v>
      </c>
      <c r="G12" s="3" t="s">
        <v>294</v>
      </c>
      <c r="H12" s="3" t="s">
        <v>39</v>
      </c>
      <c r="I12" s="3" t="s">
        <v>295</v>
      </c>
      <c r="J12" s="5" t="s">
        <v>296</v>
      </c>
      <c r="K12" s="3" t="s">
        <v>42</v>
      </c>
      <c r="L12" s="3" t="s">
        <v>42</v>
      </c>
      <c r="M12" s="3" t="s">
        <v>42</v>
      </c>
      <c r="N12" s="3" t="s">
        <v>43</v>
      </c>
      <c r="O12" s="3" t="s">
        <v>297</v>
      </c>
      <c r="P12" s="3" t="s">
        <v>298</v>
      </c>
      <c r="Q12" s="3" t="s">
        <v>299</v>
      </c>
      <c r="R12" s="3" t="s">
        <v>300</v>
      </c>
      <c r="S12" s="3" t="s">
        <v>301</v>
      </c>
      <c r="T12" s="3" t="s">
        <v>302</v>
      </c>
      <c r="U12" s="3" t="s">
        <v>303</v>
      </c>
      <c r="V12" s="6" t="s">
        <v>304</v>
      </c>
      <c r="W12" s="6" t="s">
        <v>305</v>
      </c>
      <c r="X12" s="6" t="s">
        <v>306</v>
      </c>
      <c r="Y12" s="6" t="s">
        <v>307</v>
      </c>
      <c r="Z12" s="6" t="s">
        <v>308</v>
      </c>
      <c r="AA12" s="6" t="s">
        <v>309</v>
      </c>
      <c r="AB12" s="6" t="s">
        <v>310</v>
      </c>
      <c r="AC12" s="6" t="s">
        <v>311</v>
      </c>
      <c r="AE12" s="6" t="s">
        <v>312</v>
      </c>
      <c r="AF12" s="6" t="s">
        <v>313</v>
      </c>
      <c r="AG12" s="3" t="s">
        <v>62</v>
      </c>
      <c r="AH12" s="3">
        <v>24.0</v>
      </c>
    </row>
    <row r="13">
      <c r="A13" s="4">
        <v>45410.97305579861</v>
      </c>
      <c r="B13" s="3" t="s">
        <v>314</v>
      </c>
      <c r="C13" s="3" t="s">
        <v>315</v>
      </c>
      <c r="D13" s="3" t="s">
        <v>316</v>
      </c>
      <c r="E13" s="3" t="s">
        <v>317</v>
      </c>
      <c r="F13" s="3" t="s">
        <v>37</v>
      </c>
      <c r="G13" s="3" t="s">
        <v>318</v>
      </c>
      <c r="H13" s="3" t="s">
        <v>39</v>
      </c>
      <c r="I13" s="3" t="s">
        <v>319</v>
      </c>
      <c r="J13" s="5" t="s">
        <v>320</v>
      </c>
      <c r="K13" s="3" t="s">
        <v>42</v>
      </c>
      <c r="L13" s="3" t="s">
        <v>42</v>
      </c>
      <c r="M13" s="3" t="s">
        <v>42</v>
      </c>
      <c r="N13" s="3" t="s">
        <v>43</v>
      </c>
      <c r="O13" s="3" t="s">
        <v>321</v>
      </c>
      <c r="P13" s="3" t="s">
        <v>321</v>
      </c>
      <c r="Q13" s="3" t="s">
        <v>322</v>
      </c>
      <c r="S13" s="3" t="s">
        <v>323</v>
      </c>
      <c r="T13" s="3" t="s">
        <v>324</v>
      </c>
      <c r="U13" s="3" t="s">
        <v>325</v>
      </c>
      <c r="V13" s="6" t="s">
        <v>326</v>
      </c>
      <c r="W13" s="6" t="s">
        <v>327</v>
      </c>
      <c r="X13" s="6" t="s">
        <v>328</v>
      </c>
      <c r="Y13" s="6" t="s">
        <v>329</v>
      </c>
      <c r="Z13" s="6" t="s">
        <v>330</v>
      </c>
      <c r="AA13" s="6" t="s">
        <v>331</v>
      </c>
      <c r="AB13" s="6" t="s">
        <v>332</v>
      </c>
      <c r="AC13" s="6" t="s">
        <v>333</v>
      </c>
      <c r="AE13" s="6" t="s">
        <v>334</v>
      </c>
      <c r="AF13" s="6" t="s">
        <v>335</v>
      </c>
      <c r="AG13" s="3" t="s">
        <v>62</v>
      </c>
      <c r="AH13" s="3">
        <v>24.0</v>
      </c>
    </row>
    <row r="14">
      <c r="A14" s="4">
        <v>45411.82962258102</v>
      </c>
      <c r="B14" s="3" t="s">
        <v>336</v>
      </c>
      <c r="C14" s="3" t="s">
        <v>337</v>
      </c>
      <c r="D14" s="3" t="s">
        <v>338</v>
      </c>
      <c r="E14" s="3" t="s">
        <v>339</v>
      </c>
      <c r="F14" s="3" t="s">
        <v>67</v>
      </c>
      <c r="G14" s="3" t="s">
        <v>340</v>
      </c>
      <c r="H14" s="3" t="s">
        <v>39</v>
      </c>
      <c r="I14" s="3" t="s">
        <v>341</v>
      </c>
      <c r="J14" s="5" t="s">
        <v>342</v>
      </c>
      <c r="K14" s="3" t="s">
        <v>42</v>
      </c>
      <c r="L14" s="3" t="s">
        <v>42</v>
      </c>
      <c r="M14" s="3" t="s">
        <v>42</v>
      </c>
      <c r="N14" s="3" t="s">
        <v>43</v>
      </c>
      <c r="O14" s="3" t="s">
        <v>343</v>
      </c>
      <c r="P14" s="3" t="s">
        <v>344</v>
      </c>
      <c r="Q14" s="3" t="s">
        <v>345</v>
      </c>
      <c r="R14" s="3" t="s">
        <v>346</v>
      </c>
      <c r="S14" s="3" t="s">
        <v>347</v>
      </c>
      <c r="T14" s="3" t="s">
        <v>348</v>
      </c>
      <c r="U14" s="3" t="s">
        <v>349</v>
      </c>
      <c r="V14" s="6" t="s">
        <v>350</v>
      </c>
      <c r="W14" s="6" t="s">
        <v>351</v>
      </c>
      <c r="X14" s="6" t="s">
        <v>352</v>
      </c>
      <c r="Y14" s="6" t="s">
        <v>353</v>
      </c>
      <c r="Z14" s="6" t="s">
        <v>354</v>
      </c>
      <c r="AA14" s="6" t="s">
        <v>355</v>
      </c>
      <c r="AB14" s="6" t="s">
        <v>356</v>
      </c>
      <c r="AC14" s="6" t="s">
        <v>357</v>
      </c>
      <c r="AE14" s="6" t="s">
        <v>358</v>
      </c>
      <c r="AF14" s="6" t="s">
        <v>359</v>
      </c>
      <c r="AG14" s="3" t="s">
        <v>62</v>
      </c>
      <c r="AH14" s="3">
        <v>22.0</v>
      </c>
    </row>
    <row r="15">
      <c r="A15" s="4">
        <v>45411.973848622685</v>
      </c>
      <c r="B15" s="3" t="s">
        <v>360</v>
      </c>
      <c r="C15" s="3" t="s">
        <v>361</v>
      </c>
      <c r="D15" s="3" t="s">
        <v>362</v>
      </c>
      <c r="E15" s="3" t="s">
        <v>363</v>
      </c>
      <c r="F15" s="3" t="s">
        <v>37</v>
      </c>
      <c r="G15" s="3" t="s">
        <v>364</v>
      </c>
      <c r="H15" s="3" t="s">
        <v>39</v>
      </c>
      <c r="I15" s="3" t="s">
        <v>365</v>
      </c>
      <c r="J15" s="5" t="s">
        <v>366</v>
      </c>
      <c r="K15" s="3" t="s">
        <v>367</v>
      </c>
      <c r="L15" s="3" t="s">
        <v>96</v>
      </c>
      <c r="M15" s="3" t="s">
        <v>96</v>
      </c>
      <c r="N15" s="3" t="s">
        <v>43</v>
      </c>
      <c r="O15" s="3" t="s">
        <v>368</v>
      </c>
      <c r="P15" s="3" t="s">
        <v>369</v>
      </c>
      <c r="Q15" s="3" t="s">
        <v>370</v>
      </c>
      <c r="R15" s="3" t="s">
        <v>371</v>
      </c>
      <c r="S15" s="3" t="s">
        <v>372</v>
      </c>
      <c r="T15" s="3" t="s">
        <v>373</v>
      </c>
      <c r="U15" s="3" t="s">
        <v>374</v>
      </c>
      <c r="V15" s="6" t="s">
        <v>375</v>
      </c>
      <c r="W15" s="6" t="s">
        <v>376</v>
      </c>
      <c r="X15" s="6" t="s">
        <v>377</v>
      </c>
      <c r="Y15" s="6" t="s">
        <v>378</v>
      </c>
      <c r="Z15" s="6" t="s">
        <v>379</v>
      </c>
      <c r="AA15" s="6" t="s">
        <v>380</v>
      </c>
      <c r="AB15" s="6" t="s">
        <v>381</v>
      </c>
      <c r="AC15" s="6" t="s">
        <v>382</v>
      </c>
      <c r="AE15" s="6" t="s">
        <v>383</v>
      </c>
      <c r="AF15" s="6" t="s">
        <v>384</v>
      </c>
      <c r="AG15" s="3" t="s">
        <v>62</v>
      </c>
      <c r="AH15" s="3">
        <v>19.0</v>
      </c>
    </row>
  </sheetData>
  <hyperlinks>
    <hyperlink r:id="rId2" ref="V2"/>
    <hyperlink r:id="rId3" ref="W2"/>
    <hyperlink r:id="rId4" ref="X2"/>
    <hyperlink r:id="rId5" ref="Y2"/>
    <hyperlink r:id="rId6" ref="Z2"/>
    <hyperlink r:id="rId7" ref="AA2"/>
    <hyperlink r:id="rId8" ref="AB2"/>
    <hyperlink r:id="rId9" ref="AC2"/>
    <hyperlink r:id="rId10" ref="AD2"/>
    <hyperlink r:id="rId11" ref="AE2"/>
    <hyperlink r:id="rId12" ref="AF2"/>
    <hyperlink r:id="rId13" ref="V3"/>
    <hyperlink r:id="rId14" ref="W3"/>
    <hyperlink r:id="rId15" ref="X3"/>
    <hyperlink r:id="rId16" ref="Y3"/>
    <hyperlink r:id="rId17" ref="Z3"/>
    <hyperlink r:id="rId18" ref="AA3"/>
    <hyperlink r:id="rId19" ref="AB3"/>
    <hyperlink r:id="rId20" ref="AC3"/>
    <hyperlink r:id="rId21" ref="AD3"/>
    <hyperlink r:id="rId22" ref="AE3"/>
    <hyperlink r:id="rId23" ref="AF3"/>
    <hyperlink r:id="rId24" ref="V4"/>
    <hyperlink r:id="rId25" ref="W4"/>
    <hyperlink r:id="rId26" ref="X4"/>
    <hyperlink r:id="rId27" ref="Y4"/>
    <hyperlink r:id="rId28" ref="Z4"/>
    <hyperlink r:id="rId29" ref="AA4"/>
    <hyperlink r:id="rId30" ref="AB4"/>
    <hyperlink r:id="rId31" ref="AC4"/>
    <hyperlink r:id="rId32" ref="AD4"/>
    <hyperlink r:id="rId33" ref="AE4"/>
    <hyperlink r:id="rId34" ref="AF4"/>
    <hyperlink r:id="rId35" ref="V5"/>
    <hyperlink r:id="rId36" ref="W5"/>
    <hyperlink r:id="rId37" ref="X5"/>
    <hyperlink r:id="rId38" ref="Y5"/>
    <hyperlink r:id="rId39" ref="Z5"/>
    <hyperlink r:id="rId40" ref="AA5"/>
    <hyperlink r:id="rId41" ref="AB5"/>
    <hyperlink r:id="rId42" ref="AC5"/>
    <hyperlink r:id="rId43" ref="AE5"/>
    <hyperlink r:id="rId44" ref="AF5"/>
    <hyperlink r:id="rId45" ref="V6"/>
    <hyperlink r:id="rId46" ref="W6"/>
    <hyperlink r:id="rId47" ref="X6"/>
    <hyperlink r:id="rId48" ref="Y6"/>
    <hyperlink r:id="rId49" ref="Z6"/>
    <hyperlink r:id="rId50" ref="AA6"/>
    <hyperlink r:id="rId51" ref="AB6"/>
    <hyperlink r:id="rId52" ref="AC6"/>
    <hyperlink r:id="rId53" ref="AD6"/>
    <hyperlink r:id="rId54" ref="AE6"/>
    <hyperlink r:id="rId55" ref="AF6"/>
    <hyperlink r:id="rId56" ref="V7"/>
    <hyperlink r:id="rId57" ref="W7"/>
    <hyperlink r:id="rId58" ref="X7"/>
    <hyperlink r:id="rId59" ref="Y7"/>
    <hyperlink r:id="rId60" ref="Z7"/>
    <hyperlink r:id="rId61" ref="AA7"/>
    <hyperlink r:id="rId62" ref="AB7"/>
    <hyperlink r:id="rId63" ref="AC7"/>
    <hyperlink r:id="rId64" ref="AE7"/>
    <hyperlink r:id="rId65" ref="AF7"/>
    <hyperlink r:id="rId66" ref="V8"/>
    <hyperlink r:id="rId67" ref="W8"/>
    <hyperlink r:id="rId68" ref="X8"/>
    <hyperlink r:id="rId69" ref="Y8"/>
    <hyperlink r:id="rId70" ref="Z8"/>
    <hyperlink r:id="rId71" ref="AA8"/>
    <hyperlink r:id="rId72" ref="AB8"/>
    <hyperlink r:id="rId73" ref="AC8"/>
    <hyperlink r:id="rId74" ref="AD8"/>
    <hyperlink r:id="rId75" ref="AE8"/>
    <hyperlink r:id="rId76" ref="AF8"/>
    <hyperlink r:id="rId77" ref="V9"/>
    <hyperlink r:id="rId78" ref="W9"/>
    <hyperlink r:id="rId79" ref="X9"/>
    <hyperlink r:id="rId80" ref="Y9"/>
    <hyperlink r:id="rId81" ref="Z9"/>
    <hyperlink r:id="rId82" ref="AA9"/>
    <hyperlink r:id="rId83" ref="AB9"/>
    <hyperlink r:id="rId84" ref="AC9"/>
    <hyperlink r:id="rId85" ref="AD9"/>
    <hyperlink r:id="rId86" ref="AE9"/>
    <hyperlink r:id="rId87" ref="AF9"/>
    <hyperlink r:id="rId88" ref="V10"/>
    <hyperlink r:id="rId89" ref="W10"/>
    <hyperlink r:id="rId90" ref="X10"/>
    <hyperlink r:id="rId91" ref="Y10"/>
    <hyperlink r:id="rId92" ref="Z10"/>
    <hyperlink r:id="rId93" ref="AA10"/>
    <hyperlink r:id="rId94" ref="AB10"/>
    <hyperlink r:id="rId95" ref="AC10"/>
    <hyperlink r:id="rId96" ref="AD10"/>
    <hyperlink r:id="rId97" ref="AE10"/>
    <hyperlink r:id="rId98" ref="AF10"/>
    <hyperlink r:id="rId99" ref="V11"/>
    <hyperlink r:id="rId100" ref="W11"/>
    <hyperlink r:id="rId101" ref="X11"/>
    <hyperlink r:id="rId102" ref="Y11"/>
    <hyperlink r:id="rId103" ref="Z11"/>
    <hyperlink r:id="rId104" ref="AA11"/>
    <hyperlink r:id="rId105" ref="AB11"/>
    <hyperlink r:id="rId106" ref="AC11"/>
    <hyperlink r:id="rId107" ref="AE11"/>
    <hyperlink r:id="rId108" ref="AF11"/>
    <hyperlink r:id="rId109" ref="V12"/>
    <hyperlink r:id="rId110" ref="W12"/>
    <hyperlink r:id="rId111" ref="X12"/>
    <hyperlink r:id="rId112" ref="Y12"/>
    <hyperlink r:id="rId113" ref="Z12"/>
    <hyperlink r:id="rId114" ref="AA12"/>
    <hyperlink r:id="rId115" ref="AB12"/>
    <hyperlink r:id="rId116" ref="AC12"/>
    <hyperlink r:id="rId117" ref="AE12"/>
    <hyperlink r:id="rId118" ref="AF12"/>
    <hyperlink r:id="rId119" ref="V13"/>
    <hyperlink r:id="rId120" ref="W13"/>
    <hyperlink r:id="rId121" ref="X13"/>
    <hyperlink r:id="rId122" ref="Y13"/>
    <hyperlink r:id="rId123" ref="Z13"/>
    <hyperlink r:id="rId124" ref="AA13"/>
    <hyperlink r:id="rId125" ref="AB13"/>
    <hyperlink r:id="rId126" ref="AC13"/>
    <hyperlink r:id="rId127" ref="AE13"/>
    <hyperlink r:id="rId128" ref="AF13"/>
    <hyperlink r:id="rId129" ref="V14"/>
    <hyperlink r:id="rId130" ref="W14"/>
    <hyperlink r:id="rId131" ref="X14"/>
    <hyperlink r:id="rId132" ref="Y14"/>
    <hyperlink r:id="rId133" ref="Z14"/>
    <hyperlink r:id="rId134" ref="AA14"/>
    <hyperlink r:id="rId135" ref="AB14"/>
    <hyperlink r:id="rId136" ref="AC14"/>
    <hyperlink r:id="rId137" ref="AE14"/>
    <hyperlink r:id="rId138" ref="AF14"/>
    <hyperlink r:id="rId139" ref="V15"/>
    <hyperlink r:id="rId140" ref="W15"/>
    <hyperlink r:id="rId141" ref="X15"/>
    <hyperlink r:id="rId142" ref="Y15"/>
    <hyperlink r:id="rId143" ref="Z15"/>
    <hyperlink r:id="rId144" ref="AA15"/>
    <hyperlink r:id="rId145" ref="AB15"/>
    <hyperlink r:id="rId146" ref="AC15"/>
    <hyperlink r:id="rId147" ref="AE15"/>
    <hyperlink r:id="rId148" ref="AF15"/>
  </hyperlinks>
  <drawing r:id="rId149"/>
  <legacyDrawing r:id="rId150"/>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3" width="15.88"/>
    <col customWidth="1" min="4" max="4" width="66.75"/>
    <col customWidth="1" min="7" max="7" width="22.63"/>
  </cols>
  <sheetData>
    <row r="1" ht="21.0" customHeight="1">
      <c r="A1" s="84" t="s">
        <v>423</v>
      </c>
      <c r="B1" s="65"/>
      <c r="C1" s="65"/>
      <c r="D1" s="66"/>
      <c r="E1" s="89"/>
      <c r="F1" s="89"/>
      <c r="G1" s="89"/>
      <c r="H1" s="89"/>
      <c r="I1" s="89"/>
      <c r="J1" s="89"/>
      <c r="K1" s="89"/>
    </row>
    <row r="2" ht="18.0" customHeight="1">
      <c r="A2" s="84" t="s">
        <v>424</v>
      </c>
      <c r="B2" s="65"/>
      <c r="C2" s="65"/>
      <c r="D2" s="66"/>
      <c r="E2" s="89"/>
      <c r="F2" s="89"/>
      <c r="G2" s="89"/>
      <c r="H2" s="89"/>
      <c r="I2" s="89"/>
      <c r="J2" s="89"/>
      <c r="K2" s="89"/>
    </row>
    <row r="3" ht="18.75" customHeight="1">
      <c r="A3" s="84" t="s">
        <v>425</v>
      </c>
      <c r="B3" s="65"/>
      <c r="C3" s="65"/>
      <c r="D3" s="66"/>
      <c r="E3" s="89"/>
      <c r="F3" s="89"/>
      <c r="G3" s="89"/>
      <c r="H3" s="89"/>
      <c r="I3" s="89"/>
      <c r="J3" s="89"/>
      <c r="K3" s="89"/>
    </row>
    <row r="4" ht="18.75" customHeight="1">
      <c r="A4" s="86"/>
      <c r="B4" s="86"/>
      <c r="C4" s="86"/>
      <c r="D4" s="84"/>
      <c r="E4" s="89"/>
      <c r="F4" s="89"/>
      <c r="G4" s="89"/>
      <c r="H4" s="89"/>
      <c r="I4" s="89"/>
      <c r="J4" s="89"/>
      <c r="K4" s="89"/>
    </row>
    <row r="5" ht="18.75" customHeight="1">
      <c r="A5" s="87" t="s">
        <v>426</v>
      </c>
      <c r="B5" s="65"/>
      <c r="C5" s="65"/>
      <c r="D5" s="66"/>
      <c r="E5" s="89"/>
      <c r="F5" s="89"/>
      <c r="G5" s="89"/>
      <c r="H5" s="89"/>
      <c r="I5" s="89"/>
      <c r="J5" s="89"/>
      <c r="K5" s="89"/>
    </row>
    <row r="6" ht="18.75" customHeight="1">
      <c r="A6" s="107" t="s">
        <v>460</v>
      </c>
      <c r="B6" s="65"/>
      <c r="C6" s="65"/>
      <c r="D6" s="66"/>
      <c r="E6" s="89"/>
      <c r="F6" s="89"/>
      <c r="G6" s="89"/>
      <c r="H6" s="89"/>
      <c r="I6" s="89"/>
      <c r="J6" s="89"/>
      <c r="K6" s="89"/>
    </row>
    <row r="7" ht="18.75" customHeight="1">
      <c r="A7" s="106"/>
      <c r="B7" s="106"/>
      <c r="C7" s="106"/>
      <c r="D7" s="108"/>
      <c r="E7" s="89"/>
      <c r="F7" s="89"/>
      <c r="G7" s="89"/>
      <c r="H7" s="89"/>
      <c r="I7" s="89"/>
      <c r="J7" s="89"/>
      <c r="K7" s="89"/>
    </row>
    <row r="8">
      <c r="A8" s="8" t="s">
        <v>385</v>
      </c>
      <c r="B8" s="92" t="s">
        <v>386</v>
      </c>
      <c r="C8" s="109" t="s">
        <v>461</v>
      </c>
      <c r="D8" s="94" t="s">
        <v>429</v>
      </c>
      <c r="E8" s="110"/>
      <c r="F8" s="111"/>
      <c r="G8" s="111"/>
      <c r="H8" s="112"/>
      <c r="I8" s="89"/>
      <c r="J8" s="89"/>
      <c r="K8" s="89"/>
    </row>
    <row r="9">
      <c r="A9" s="18"/>
      <c r="B9" s="19"/>
      <c r="C9" s="113" t="s">
        <v>445</v>
      </c>
      <c r="D9" s="21"/>
      <c r="E9" s="110"/>
      <c r="F9" s="114"/>
      <c r="G9" s="114"/>
      <c r="H9" s="114"/>
      <c r="I9" s="89"/>
      <c r="J9" s="89"/>
      <c r="K9" s="89"/>
    </row>
    <row r="10" ht="42.0" customHeight="1">
      <c r="A10" s="25">
        <v>1.0</v>
      </c>
      <c r="B10" s="26" t="s">
        <v>411</v>
      </c>
      <c r="C10" s="20"/>
      <c r="D10" s="36"/>
      <c r="E10" s="110"/>
      <c r="F10" s="115"/>
      <c r="G10" s="116"/>
      <c r="H10" s="117"/>
      <c r="I10" s="89"/>
      <c r="J10" s="89"/>
      <c r="K10" s="89"/>
    </row>
    <row r="11" ht="42.0" customHeight="1">
      <c r="A11" s="25">
        <v>2.0</v>
      </c>
      <c r="B11" s="26" t="s">
        <v>415</v>
      </c>
      <c r="C11" s="17"/>
      <c r="D11" s="36"/>
      <c r="E11" s="110"/>
      <c r="F11" s="115"/>
      <c r="G11" s="116"/>
      <c r="H11" s="117"/>
      <c r="I11" s="89"/>
      <c r="J11" s="89"/>
      <c r="K11" s="89"/>
    </row>
    <row r="12" ht="42.0" customHeight="1">
      <c r="A12" s="25">
        <v>3.0</v>
      </c>
      <c r="B12" s="26" t="s">
        <v>414</v>
      </c>
      <c r="C12" s="17"/>
      <c r="D12" s="36"/>
      <c r="E12" s="110"/>
      <c r="F12" s="115"/>
      <c r="G12" s="116"/>
      <c r="H12" s="117"/>
      <c r="I12" s="89"/>
      <c r="J12" s="89"/>
      <c r="K12" s="89"/>
    </row>
    <row r="13" ht="42.0" customHeight="1">
      <c r="A13" s="25">
        <v>4.0</v>
      </c>
      <c r="B13" s="26" t="s">
        <v>406</v>
      </c>
      <c r="C13" s="17"/>
      <c r="D13" s="36"/>
      <c r="E13" s="110"/>
      <c r="F13" s="115"/>
      <c r="G13" s="116"/>
      <c r="H13" s="117"/>
      <c r="I13" s="89"/>
      <c r="J13" s="89"/>
      <c r="K13" s="89"/>
    </row>
    <row r="14" ht="42.0" customHeight="1">
      <c r="A14" s="25">
        <v>5.0</v>
      </c>
      <c r="B14" s="63" t="s">
        <v>242</v>
      </c>
      <c r="C14" s="17"/>
      <c r="D14" s="36"/>
      <c r="E14" s="110"/>
      <c r="F14" s="115"/>
      <c r="G14" s="118"/>
      <c r="H14" s="117"/>
      <c r="I14" s="89"/>
      <c r="J14" s="89"/>
      <c r="K14" s="89"/>
    </row>
    <row r="15" ht="42.0" customHeight="1">
      <c r="A15" s="25">
        <v>6.0</v>
      </c>
      <c r="B15" s="26" t="s">
        <v>413</v>
      </c>
      <c r="C15" s="17"/>
      <c r="D15" s="36"/>
      <c r="E15" s="110"/>
      <c r="F15" s="115"/>
      <c r="G15" s="116"/>
      <c r="H15" s="117"/>
      <c r="I15" s="89"/>
      <c r="J15" s="89"/>
      <c r="K15" s="89"/>
    </row>
    <row r="16" ht="42.0" customHeight="1">
      <c r="A16" s="25">
        <v>7.0</v>
      </c>
      <c r="B16" s="26" t="s">
        <v>404</v>
      </c>
      <c r="C16" s="17"/>
      <c r="D16" s="36"/>
      <c r="E16" s="110"/>
      <c r="F16" s="115"/>
      <c r="G16" s="116"/>
      <c r="H16" s="117"/>
      <c r="I16" s="89"/>
      <c r="J16" s="89"/>
      <c r="K16" s="89"/>
    </row>
    <row r="17" ht="42.0" customHeight="1">
      <c r="A17" s="25">
        <v>8.0</v>
      </c>
      <c r="B17" s="26" t="s">
        <v>405</v>
      </c>
      <c r="C17" s="17"/>
      <c r="D17" s="36"/>
      <c r="E17" s="110"/>
      <c r="F17" s="115"/>
      <c r="G17" s="116"/>
      <c r="H17" s="117"/>
      <c r="I17" s="89"/>
      <c r="J17" s="89"/>
      <c r="K17" s="89"/>
    </row>
    <row r="18" ht="42.0" customHeight="1">
      <c r="A18" s="25">
        <v>9.0</v>
      </c>
      <c r="B18" s="26" t="s">
        <v>422</v>
      </c>
      <c r="C18" s="17"/>
      <c r="D18" s="36"/>
      <c r="E18" s="110"/>
      <c r="F18" s="115"/>
      <c r="G18" s="116"/>
      <c r="H18" s="117"/>
      <c r="I18" s="89"/>
      <c r="J18" s="89"/>
      <c r="K18" s="89"/>
    </row>
    <row r="19" ht="42.0" customHeight="1">
      <c r="A19" s="25">
        <v>10.0</v>
      </c>
      <c r="B19" s="26" t="s">
        <v>412</v>
      </c>
      <c r="C19" s="17"/>
      <c r="D19" s="36"/>
      <c r="E19" s="110"/>
      <c r="F19" s="115"/>
      <c r="G19" s="116"/>
      <c r="H19" s="117"/>
      <c r="I19" s="89"/>
      <c r="J19" s="89"/>
      <c r="K19" s="89"/>
    </row>
    <row r="20" ht="42.0" customHeight="1">
      <c r="A20" s="25">
        <v>11.0</v>
      </c>
      <c r="B20" s="26" t="s">
        <v>409</v>
      </c>
      <c r="C20" s="17"/>
      <c r="D20" s="36"/>
      <c r="E20" s="110"/>
      <c r="F20" s="119"/>
      <c r="G20" s="120"/>
      <c r="H20" s="121"/>
      <c r="I20" s="89"/>
      <c r="J20" s="89"/>
      <c r="K20" s="89"/>
    </row>
    <row r="21" ht="42.0" customHeight="1">
      <c r="A21" s="25">
        <v>12.0</v>
      </c>
      <c r="B21" s="26" t="s">
        <v>407</v>
      </c>
      <c r="C21" s="17"/>
      <c r="D21" s="36"/>
      <c r="E21" s="110"/>
      <c r="F21" s="119"/>
      <c r="G21" s="120"/>
      <c r="H21" s="121"/>
      <c r="I21" s="89"/>
      <c r="J21" s="89"/>
      <c r="K21" s="89"/>
    </row>
    <row r="22">
      <c r="A22" s="99"/>
      <c r="B22" s="99"/>
      <c r="C22" s="100"/>
      <c r="D22" s="122"/>
      <c r="E22" s="89"/>
      <c r="F22" s="89"/>
      <c r="G22" s="89"/>
      <c r="H22" s="89"/>
      <c r="I22" s="89"/>
      <c r="J22" s="89"/>
      <c r="K22" s="89"/>
    </row>
    <row r="23">
      <c r="A23" s="101"/>
      <c r="B23" s="101"/>
      <c r="C23" s="89"/>
      <c r="D23" s="123"/>
      <c r="E23" s="89"/>
      <c r="F23" s="89"/>
      <c r="G23" s="89"/>
      <c r="H23" s="89"/>
      <c r="I23" s="89"/>
      <c r="J23" s="89"/>
      <c r="K23" s="89"/>
    </row>
    <row r="24">
      <c r="A24" s="89"/>
      <c r="B24" s="89"/>
      <c r="C24" s="89"/>
      <c r="D24" s="124" t="s">
        <v>462</v>
      </c>
      <c r="E24" s="89"/>
      <c r="F24" s="89"/>
      <c r="G24" s="89"/>
      <c r="H24" s="89"/>
      <c r="I24" s="89"/>
      <c r="J24" s="89"/>
      <c r="K24" s="89"/>
    </row>
    <row r="25">
      <c r="A25" s="89"/>
      <c r="B25" s="89"/>
      <c r="C25" s="89"/>
      <c r="D25" s="123"/>
      <c r="E25" s="89"/>
      <c r="F25" s="89"/>
      <c r="G25" s="89"/>
      <c r="H25" s="89"/>
      <c r="I25" s="89"/>
      <c r="J25" s="89"/>
      <c r="K25" s="89"/>
    </row>
    <row r="26">
      <c r="A26" s="89"/>
      <c r="B26" s="89"/>
      <c r="C26" s="89"/>
      <c r="D26" s="123"/>
      <c r="E26" s="89"/>
      <c r="F26" s="89"/>
      <c r="G26" s="89"/>
      <c r="H26" s="89"/>
      <c r="I26" s="89"/>
      <c r="J26" s="89"/>
      <c r="K26" s="89"/>
    </row>
    <row r="27">
      <c r="A27" s="89"/>
      <c r="B27" s="89"/>
      <c r="C27" s="89"/>
      <c r="D27" s="123"/>
      <c r="E27" s="89"/>
      <c r="F27" s="89"/>
      <c r="G27" s="89"/>
      <c r="H27" s="89"/>
      <c r="I27" s="89"/>
      <c r="J27" s="89"/>
      <c r="K27" s="89"/>
    </row>
    <row r="28">
      <c r="A28" s="89"/>
      <c r="B28" s="89"/>
      <c r="C28" s="89"/>
      <c r="D28" s="123"/>
      <c r="E28" s="89"/>
      <c r="F28" s="89"/>
      <c r="G28" s="89"/>
      <c r="H28" s="89"/>
      <c r="I28" s="89"/>
      <c r="J28" s="89"/>
      <c r="K28" s="89"/>
    </row>
    <row r="29">
      <c r="A29" s="89"/>
      <c r="B29" s="89"/>
      <c r="C29" s="89"/>
      <c r="D29" s="84" t="s">
        <v>432</v>
      </c>
      <c r="E29" s="89"/>
      <c r="F29" s="89"/>
      <c r="G29" s="89"/>
      <c r="H29" s="89"/>
      <c r="I29" s="89"/>
      <c r="J29" s="89"/>
      <c r="K29" s="89"/>
    </row>
    <row r="30">
      <c r="A30" s="89"/>
      <c r="B30" s="89"/>
      <c r="C30" s="89"/>
      <c r="D30" s="123"/>
      <c r="E30" s="89"/>
      <c r="F30" s="89"/>
      <c r="G30" s="89"/>
      <c r="H30" s="89"/>
      <c r="I30" s="89"/>
      <c r="J30" s="89"/>
      <c r="K30" s="89"/>
    </row>
    <row r="31">
      <c r="E31" s="89"/>
      <c r="F31" s="89"/>
      <c r="G31" s="89"/>
      <c r="H31" s="89"/>
      <c r="I31" s="89"/>
      <c r="J31" s="89"/>
      <c r="K31" s="89"/>
    </row>
  </sheetData>
  <mergeCells count="11">
    <mergeCell ref="D8:D9"/>
    <mergeCell ref="F8:F9"/>
    <mergeCell ref="G8:G9"/>
    <mergeCell ref="H8:H9"/>
    <mergeCell ref="A1:D1"/>
    <mergeCell ref="A2:D2"/>
    <mergeCell ref="A3:D3"/>
    <mergeCell ref="A5:D5"/>
    <mergeCell ref="A6:D6"/>
    <mergeCell ref="A8:A9"/>
    <mergeCell ref="B8:B9"/>
  </mergeCells>
  <printOptions gridLines="1" horizontalCentered="1"/>
  <pageMargins bottom="0.75" footer="0.0" header="0.0" left="0.7" right="0.7" top="0.75"/>
  <pageSetup fitToHeight="0" paperSize="9" cellComments="atEnd" orientation="landscape" pageOrder="overThenDown"/>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1.75"/>
    <col customWidth="1" min="2" max="2" width="35.63"/>
    <col customWidth="1" min="3" max="4" width="17.5"/>
    <col customWidth="1" min="5" max="5" width="63.13"/>
  </cols>
  <sheetData>
    <row r="1">
      <c r="A1" s="125" t="s">
        <v>423</v>
      </c>
      <c r="B1" s="65"/>
      <c r="C1" s="65"/>
      <c r="D1" s="65"/>
      <c r="E1" s="66"/>
    </row>
    <row r="2">
      <c r="A2" s="125" t="s">
        <v>424</v>
      </c>
      <c r="B2" s="65"/>
      <c r="C2" s="65"/>
      <c r="D2" s="65"/>
      <c r="E2" s="66"/>
    </row>
    <row r="3">
      <c r="A3" s="125" t="s">
        <v>425</v>
      </c>
      <c r="B3" s="65"/>
      <c r="C3" s="65"/>
      <c r="D3" s="65"/>
      <c r="E3" s="66"/>
    </row>
    <row r="4">
      <c r="A4" s="86"/>
      <c r="B4" s="86"/>
      <c r="C4" s="86"/>
      <c r="D4" s="84"/>
      <c r="E4" s="84"/>
    </row>
    <row r="5">
      <c r="A5" s="87" t="s">
        <v>426</v>
      </c>
      <c r="B5" s="65"/>
      <c r="C5" s="65"/>
      <c r="D5" s="65"/>
      <c r="E5" s="66"/>
    </row>
    <row r="6">
      <c r="A6" s="107" t="s">
        <v>463</v>
      </c>
      <c r="B6" s="65"/>
      <c r="C6" s="65"/>
      <c r="D6" s="65"/>
      <c r="E6" s="66"/>
    </row>
    <row r="7">
      <c r="A7" s="106"/>
      <c r="B7" s="106"/>
      <c r="C7" s="106"/>
      <c r="D7" s="108"/>
      <c r="E7" s="108"/>
    </row>
    <row r="8">
      <c r="A8" s="8" t="s">
        <v>385</v>
      </c>
      <c r="B8" s="92" t="s">
        <v>386</v>
      </c>
      <c r="C8" s="109" t="s">
        <v>451</v>
      </c>
      <c r="D8" s="126" t="s">
        <v>398</v>
      </c>
      <c r="E8" s="94" t="s">
        <v>429</v>
      </c>
      <c r="G8" s="9" t="s">
        <v>464</v>
      </c>
      <c r="H8" s="9" t="s">
        <v>465</v>
      </c>
      <c r="I8" s="9" t="s">
        <v>466</v>
      </c>
      <c r="J8" s="9" t="s">
        <v>467</v>
      </c>
    </row>
    <row r="9">
      <c r="A9" s="18"/>
      <c r="B9" s="19"/>
      <c r="C9" s="113" t="s">
        <v>468</v>
      </c>
      <c r="D9" s="21"/>
      <c r="E9" s="21"/>
      <c r="G9" s="18"/>
      <c r="H9" s="18"/>
      <c r="I9" s="18"/>
      <c r="J9" s="18"/>
    </row>
    <row r="10" ht="44.25" customHeight="1">
      <c r="A10" s="25">
        <v>1.0</v>
      </c>
      <c r="B10" s="26" t="s">
        <v>411</v>
      </c>
      <c r="C10" s="20"/>
      <c r="D10" s="20"/>
      <c r="E10" s="36"/>
      <c r="G10" s="17">
        <v>80.0</v>
      </c>
      <c r="H10" s="98">
        <v>75.0</v>
      </c>
      <c r="I10" s="98">
        <v>77.0</v>
      </c>
      <c r="J10" s="30">
        <f t="shared" ref="J10:J21" si="1">(G10+H10+I10)/3</f>
        <v>77.33333333</v>
      </c>
    </row>
    <row r="11" ht="44.25" customHeight="1">
      <c r="A11" s="25">
        <v>2.0</v>
      </c>
      <c r="B11" s="26" t="s">
        <v>415</v>
      </c>
      <c r="C11" s="17"/>
      <c r="D11" s="17"/>
      <c r="E11" s="36"/>
      <c r="G11" s="17">
        <v>70.0</v>
      </c>
      <c r="H11" s="98">
        <v>70.0</v>
      </c>
      <c r="I11" s="98">
        <v>70.0</v>
      </c>
      <c r="J11" s="30">
        <f t="shared" si="1"/>
        <v>70</v>
      </c>
    </row>
    <row r="12" ht="44.25" customHeight="1">
      <c r="A12" s="25">
        <v>3.0</v>
      </c>
      <c r="B12" s="26" t="s">
        <v>414</v>
      </c>
      <c r="C12" s="17"/>
      <c r="D12" s="17"/>
      <c r="E12" s="36"/>
      <c r="G12" s="17">
        <v>70.0</v>
      </c>
      <c r="H12" s="98">
        <v>70.0</v>
      </c>
      <c r="I12" s="98">
        <v>72.0</v>
      </c>
      <c r="J12" s="30">
        <f t="shared" si="1"/>
        <v>70.66666667</v>
      </c>
    </row>
    <row r="13" ht="44.25" customHeight="1">
      <c r="A13" s="25">
        <v>4.0</v>
      </c>
      <c r="B13" s="26" t="s">
        <v>406</v>
      </c>
      <c r="C13" s="17"/>
      <c r="D13" s="17"/>
      <c r="E13" s="36"/>
      <c r="G13" s="17">
        <v>70.0</v>
      </c>
      <c r="H13" s="98">
        <v>75.0</v>
      </c>
      <c r="I13" s="98">
        <v>78.0</v>
      </c>
      <c r="J13" s="30">
        <f t="shared" si="1"/>
        <v>74.33333333</v>
      </c>
    </row>
    <row r="14" ht="44.25" customHeight="1">
      <c r="A14" s="25">
        <v>5.0</v>
      </c>
      <c r="B14" s="63" t="s">
        <v>242</v>
      </c>
      <c r="C14" s="17"/>
      <c r="D14" s="17"/>
      <c r="E14" s="36"/>
      <c r="G14" s="17">
        <v>80.0</v>
      </c>
      <c r="H14" s="98">
        <v>82.0</v>
      </c>
      <c r="I14" s="98">
        <v>80.0</v>
      </c>
      <c r="J14" s="30">
        <f t="shared" si="1"/>
        <v>80.66666667</v>
      </c>
    </row>
    <row r="15" ht="44.25" customHeight="1">
      <c r="A15" s="25">
        <v>6.0</v>
      </c>
      <c r="B15" s="26" t="s">
        <v>413</v>
      </c>
      <c r="C15" s="17"/>
      <c r="D15" s="17"/>
      <c r="E15" s="36"/>
      <c r="G15" s="17">
        <v>70.0</v>
      </c>
      <c r="H15" s="98">
        <v>70.0</v>
      </c>
      <c r="I15" s="98">
        <v>73.0</v>
      </c>
      <c r="J15" s="30">
        <f t="shared" si="1"/>
        <v>71</v>
      </c>
    </row>
    <row r="16" ht="44.25" customHeight="1">
      <c r="A16" s="25">
        <v>7.0</v>
      </c>
      <c r="B16" s="26" t="s">
        <v>404</v>
      </c>
      <c r="C16" s="17"/>
      <c r="D16" s="17"/>
      <c r="E16" s="36"/>
      <c r="G16" s="17">
        <v>70.0</v>
      </c>
      <c r="H16" s="98">
        <v>80.0</v>
      </c>
      <c r="I16" s="98">
        <v>80.0</v>
      </c>
      <c r="J16" s="30">
        <f t="shared" si="1"/>
        <v>76.66666667</v>
      </c>
    </row>
    <row r="17" ht="44.25" customHeight="1">
      <c r="A17" s="25">
        <v>8.0</v>
      </c>
      <c r="B17" s="26" t="s">
        <v>405</v>
      </c>
      <c r="C17" s="17"/>
      <c r="D17" s="17"/>
      <c r="E17" s="36"/>
      <c r="G17" s="17">
        <v>85.0</v>
      </c>
      <c r="H17" s="98">
        <v>75.0</v>
      </c>
      <c r="I17" s="98">
        <v>82.0</v>
      </c>
      <c r="J17" s="30">
        <f t="shared" si="1"/>
        <v>80.66666667</v>
      </c>
    </row>
    <row r="18" ht="44.25" customHeight="1">
      <c r="A18" s="25">
        <v>9.0</v>
      </c>
      <c r="B18" s="26" t="s">
        <v>422</v>
      </c>
      <c r="C18" s="17"/>
      <c r="D18" s="17"/>
      <c r="E18" s="36"/>
      <c r="G18" s="17">
        <v>75.0</v>
      </c>
      <c r="H18" s="98">
        <v>70.0</v>
      </c>
      <c r="I18" s="98">
        <v>70.0</v>
      </c>
      <c r="J18" s="30">
        <f t="shared" si="1"/>
        <v>71.66666667</v>
      </c>
    </row>
    <row r="19" ht="44.25" customHeight="1">
      <c r="A19" s="25">
        <v>10.0</v>
      </c>
      <c r="B19" s="26" t="s">
        <v>412</v>
      </c>
      <c r="C19" s="17"/>
      <c r="D19" s="17"/>
      <c r="E19" s="36"/>
      <c r="G19" s="17">
        <v>75.0</v>
      </c>
      <c r="H19" s="98">
        <v>75.0</v>
      </c>
      <c r="I19" s="98">
        <v>77.0</v>
      </c>
      <c r="J19" s="30">
        <f t="shared" si="1"/>
        <v>75.66666667</v>
      </c>
    </row>
    <row r="20" ht="44.25" customHeight="1">
      <c r="A20" s="25">
        <v>11.0</v>
      </c>
      <c r="B20" s="26" t="s">
        <v>409</v>
      </c>
      <c r="C20" s="17"/>
      <c r="D20" s="17"/>
      <c r="E20" s="36"/>
      <c r="G20" s="17">
        <v>80.0</v>
      </c>
      <c r="H20" s="98">
        <v>80.0</v>
      </c>
      <c r="I20" s="98">
        <v>80.0</v>
      </c>
      <c r="J20" s="30">
        <f t="shared" si="1"/>
        <v>80</v>
      </c>
    </row>
    <row r="21" ht="44.25" customHeight="1">
      <c r="A21" s="25">
        <v>12.0</v>
      </c>
      <c r="B21" s="26" t="s">
        <v>407</v>
      </c>
      <c r="C21" s="17"/>
      <c r="D21" s="17"/>
      <c r="E21" s="36"/>
      <c r="G21" s="17">
        <v>70.0</v>
      </c>
      <c r="H21" s="98">
        <v>78.0</v>
      </c>
      <c r="I21" s="98">
        <v>75.0</v>
      </c>
      <c r="J21" s="30">
        <f t="shared" si="1"/>
        <v>74.33333333</v>
      </c>
    </row>
    <row r="22">
      <c r="A22" s="99"/>
      <c r="B22" s="99"/>
      <c r="C22" s="100"/>
      <c r="D22" s="122"/>
      <c r="E22" s="122"/>
    </row>
    <row r="23">
      <c r="A23" s="101"/>
      <c r="B23" s="101"/>
      <c r="C23" s="89"/>
      <c r="D23" s="123"/>
      <c r="E23" s="123"/>
    </row>
    <row r="24">
      <c r="A24" s="89"/>
      <c r="B24" s="89"/>
      <c r="C24" s="89"/>
      <c r="D24" s="123"/>
      <c r="E24" s="124" t="s">
        <v>469</v>
      </c>
    </row>
    <row r="25">
      <c r="A25" s="89"/>
      <c r="B25" s="89"/>
      <c r="C25" s="89"/>
      <c r="D25" s="123"/>
      <c r="E25" s="123"/>
    </row>
    <row r="26">
      <c r="A26" s="89"/>
      <c r="B26" s="89"/>
      <c r="C26" s="89"/>
      <c r="D26" s="123"/>
      <c r="E26" s="123"/>
    </row>
    <row r="27">
      <c r="A27" s="89"/>
      <c r="B27" s="89"/>
      <c r="C27" s="89"/>
      <c r="D27" s="123"/>
      <c r="E27" s="123"/>
    </row>
    <row r="28">
      <c r="A28" s="89"/>
      <c r="B28" s="89"/>
      <c r="C28" s="89"/>
      <c r="D28" s="123"/>
      <c r="E28" s="123"/>
    </row>
    <row r="29">
      <c r="A29" s="89"/>
      <c r="B29" s="89"/>
      <c r="C29" s="89"/>
      <c r="D29" s="123"/>
      <c r="E29" s="84" t="s">
        <v>432</v>
      </c>
    </row>
  </sheetData>
  <mergeCells count="13">
    <mergeCell ref="D8:D9"/>
    <mergeCell ref="E8:E9"/>
    <mergeCell ref="G8:G9"/>
    <mergeCell ref="H8:H9"/>
    <mergeCell ref="I8:I9"/>
    <mergeCell ref="J8:J9"/>
    <mergeCell ref="A1:E1"/>
    <mergeCell ref="A2:E2"/>
    <mergeCell ref="A3:E3"/>
    <mergeCell ref="A5:E5"/>
    <mergeCell ref="A6:E6"/>
    <mergeCell ref="A8:A9"/>
    <mergeCell ref="B8:B9"/>
  </mergeCells>
  <printOptions gridLines="1" horizontalCentered="1"/>
  <pageMargins bottom="0.75" footer="0.0" header="0.0" left="0.7" right="0.7" top="0.75"/>
  <pageSetup paperSize="9" cellComments="atEnd" orientation="landscape" pageOrder="overThenDown"/>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19.75"/>
  </cols>
  <sheetData>
    <row r="1" ht="21.0" customHeight="1">
      <c r="A1" s="84" t="s">
        <v>423</v>
      </c>
      <c r="B1" s="65"/>
      <c r="C1" s="65"/>
      <c r="D1" s="65"/>
      <c r="E1" s="66"/>
    </row>
    <row r="2" ht="18.0" customHeight="1">
      <c r="A2" s="84" t="s">
        <v>424</v>
      </c>
      <c r="B2" s="65"/>
      <c r="C2" s="65"/>
      <c r="D2" s="65"/>
      <c r="E2" s="66"/>
    </row>
    <row r="3" ht="18.75" customHeight="1">
      <c r="A3" s="84" t="s">
        <v>425</v>
      </c>
      <c r="B3" s="65"/>
      <c r="C3" s="65"/>
      <c r="D3" s="65"/>
      <c r="E3" s="66"/>
    </row>
    <row r="4" ht="18.75" customHeight="1">
      <c r="A4" s="86"/>
      <c r="B4" s="86"/>
      <c r="C4" s="86"/>
      <c r="D4" s="86"/>
      <c r="E4" s="86"/>
    </row>
    <row r="5" ht="18.75" customHeight="1">
      <c r="A5" s="87" t="s">
        <v>426</v>
      </c>
      <c r="B5" s="65"/>
      <c r="C5" s="65"/>
      <c r="D5" s="65"/>
      <c r="E5" s="66"/>
    </row>
    <row r="6" ht="18.75" customHeight="1">
      <c r="A6" s="87" t="s">
        <v>454</v>
      </c>
      <c r="B6" s="65"/>
      <c r="C6" s="65"/>
      <c r="D6" s="65"/>
      <c r="E6" s="66"/>
    </row>
    <row r="7" ht="18.75" customHeight="1">
      <c r="A7" s="106"/>
      <c r="B7" s="106"/>
      <c r="C7" s="106"/>
      <c r="D7" s="106"/>
      <c r="E7" s="106"/>
    </row>
    <row r="8">
      <c r="A8" s="8" t="s">
        <v>385</v>
      </c>
      <c r="B8" s="8" t="s">
        <v>386</v>
      </c>
      <c r="C8" s="8" t="s">
        <v>436</v>
      </c>
      <c r="D8" s="98" t="s">
        <v>470</v>
      </c>
      <c r="E8" s="8" t="s">
        <v>388</v>
      </c>
      <c r="F8" s="8" t="s">
        <v>391</v>
      </c>
      <c r="G8" s="8" t="s">
        <v>389</v>
      </c>
      <c r="H8" s="8" t="s">
        <v>471</v>
      </c>
    </row>
    <row r="9">
      <c r="A9" s="18"/>
      <c r="B9" s="18"/>
      <c r="C9" s="18"/>
      <c r="D9" s="98" t="s">
        <v>401</v>
      </c>
      <c r="E9" s="18"/>
      <c r="F9" s="18"/>
      <c r="G9" s="18"/>
      <c r="H9" s="18"/>
    </row>
    <row r="10" ht="18.75" customHeight="1">
      <c r="A10" s="25">
        <v>1.0</v>
      </c>
      <c r="B10" s="26" t="s">
        <v>411</v>
      </c>
      <c r="C10" s="98" t="s">
        <v>472</v>
      </c>
      <c r="D10" s="98" t="s">
        <v>472</v>
      </c>
      <c r="E10" s="103" t="s">
        <v>472</v>
      </c>
      <c r="F10" s="103" t="s">
        <v>472</v>
      </c>
      <c r="G10" s="103" t="s">
        <v>472</v>
      </c>
      <c r="H10" s="103" t="s">
        <v>472</v>
      </c>
    </row>
    <row r="11" ht="18.75" customHeight="1">
      <c r="A11" s="25">
        <v>2.0</v>
      </c>
      <c r="B11" s="26" t="s">
        <v>415</v>
      </c>
      <c r="C11" s="98" t="s">
        <v>472</v>
      </c>
      <c r="D11" s="98" t="s">
        <v>472</v>
      </c>
      <c r="E11" s="103" t="s">
        <v>472</v>
      </c>
      <c r="F11" s="103" t="s">
        <v>472</v>
      </c>
      <c r="G11" s="103" t="s">
        <v>472</v>
      </c>
      <c r="H11" s="103" t="s">
        <v>472</v>
      </c>
    </row>
    <row r="12" ht="18.75" customHeight="1">
      <c r="A12" s="25">
        <v>3.0</v>
      </c>
      <c r="B12" s="26" t="s">
        <v>414</v>
      </c>
      <c r="C12" s="98" t="s">
        <v>472</v>
      </c>
      <c r="D12" s="98" t="s">
        <v>472</v>
      </c>
      <c r="E12" s="103" t="s">
        <v>472</v>
      </c>
      <c r="F12" s="103" t="s">
        <v>472</v>
      </c>
      <c r="G12" s="103" t="s">
        <v>472</v>
      </c>
      <c r="H12" s="103" t="s">
        <v>472</v>
      </c>
    </row>
    <row r="13" ht="18.75" customHeight="1">
      <c r="A13" s="25">
        <v>4.0</v>
      </c>
      <c r="B13" s="26" t="s">
        <v>406</v>
      </c>
      <c r="C13" s="98" t="s">
        <v>472</v>
      </c>
      <c r="D13" s="98" t="s">
        <v>472</v>
      </c>
      <c r="E13" s="103" t="s">
        <v>472</v>
      </c>
      <c r="F13" s="103" t="s">
        <v>472</v>
      </c>
      <c r="G13" s="103" t="s">
        <v>472</v>
      </c>
      <c r="H13" s="103" t="s">
        <v>472</v>
      </c>
    </row>
    <row r="14" ht="18.75" customHeight="1">
      <c r="A14" s="25">
        <v>5.0</v>
      </c>
      <c r="B14" s="63" t="s">
        <v>242</v>
      </c>
      <c r="C14" s="98" t="s">
        <v>472</v>
      </c>
      <c r="D14" s="98" t="s">
        <v>472</v>
      </c>
      <c r="E14" s="103" t="s">
        <v>472</v>
      </c>
      <c r="F14" s="103" t="s">
        <v>472</v>
      </c>
      <c r="G14" s="103" t="s">
        <v>472</v>
      </c>
      <c r="H14" s="103" t="s">
        <v>472</v>
      </c>
    </row>
    <row r="15" ht="18.75" customHeight="1">
      <c r="A15" s="25">
        <v>6.0</v>
      </c>
      <c r="B15" s="26" t="s">
        <v>413</v>
      </c>
      <c r="C15" s="98" t="s">
        <v>472</v>
      </c>
      <c r="D15" s="98" t="s">
        <v>472</v>
      </c>
      <c r="E15" s="103" t="s">
        <v>472</v>
      </c>
      <c r="F15" s="103" t="s">
        <v>472</v>
      </c>
      <c r="G15" s="103" t="s">
        <v>472</v>
      </c>
      <c r="H15" s="103" t="s">
        <v>472</v>
      </c>
    </row>
    <row r="16" ht="18.75" customHeight="1">
      <c r="A16" s="25">
        <v>7.0</v>
      </c>
      <c r="B16" s="26" t="s">
        <v>404</v>
      </c>
      <c r="C16" s="98" t="s">
        <v>472</v>
      </c>
      <c r="D16" s="98" t="s">
        <v>472</v>
      </c>
      <c r="E16" s="103" t="s">
        <v>472</v>
      </c>
      <c r="F16" s="103" t="s">
        <v>472</v>
      </c>
      <c r="G16" s="103" t="s">
        <v>472</v>
      </c>
      <c r="H16" s="103" t="s">
        <v>472</v>
      </c>
    </row>
    <row r="17" ht="18.75" customHeight="1">
      <c r="A17" s="25">
        <v>8.0</v>
      </c>
      <c r="B17" s="26" t="s">
        <v>405</v>
      </c>
      <c r="C17" s="98" t="s">
        <v>472</v>
      </c>
      <c r="D17" s="98" t="s">
        <v>472</v>
      </c>
      <c r="E17" s="103" t="s">
        <v>472</v>
      </c>
      <c r="F17" s="103" t="s">
        <v>472</v>
      </c>
      <c r="G17" s="103" t="s">
        <v>472</v>
      </c>
      <c r="H17" s="103" t="s">
        <v>472</v>
      </c>
    </row>
    <row r="18" ht="18.75" customHeight="1">
      <c r="A18" s="25">
        <v>9.0</v>
      </c>
      <c r="B18" s="26" t="s">
        <v>408</v>
      </c>
      <c r="C18" s="98" t="s">
        <v>472</v>
      </c>
      <c r="D18" s="98" t="s">
        <v>472</v>
      </c>
      <c r="E18" s="103" t="s">
        <v>472</v>
      </c>
      <c r="F18" s="103" t="s">
        <v>472</v>
      </c>
      <c r="G18" s="103" t="s">
        <v>472</v>
      </c>
      <c r="H18" s="103" t="s">
        <v>472</v>
      </c>
    </row>
    <row r="19" ht="18.75" customHeight="1">
      <c r="A19" s="25">
        <v>10.0</v>
      </c>
      <c r="B19" s="26" t="s">
        <v>412</v>
      </c>
      <c r="C19" s="98" t="s">
        <v>472</v>
      </c>
      <c r="D19" s="98" t="s">
        <v>472</v>
      </c>
      <c r="E19" s="103" t="s">
        <v>472</v>
      </c>
      <c r="F19" s="103" t="s">
        <v>472</v>
      </c>
      <c r="G19" s="103" t="s">
        <v>472</v>
      </c>
      <c r="H19" s="103" t="s">
        <v>472</v>
      </c>
    </row>
    <row r="20" ht="18.75" customHeight="1">
      <c r="A20" s="25">
        <v>11.0</v>
      </c>
      <c r="B20" s="26" t="s">
        <v>409</v>
      </c>
      <c r="C20" s="98" t="s">
        <v>472</v>
      </c>
      <c r="D20" s="98" t="s">
        <v>472</v>
      </c>
      <c r="E20" s="103" t="s">
        <v>472</v>
      </c>
      <c r="F20" s="103" t="s">
        <v>472</v>
      </c>
      <c r="G20" s="103" t="s">
        <v>472</v>
      </c>
      <c r="H20" s="103" t="s">
        <v>472</v>
      </c>
    </row>
    <row r="21" ht="18.75" customHeight="1">
      <c r="A21" s="25">
        <v>12.0</v>
      </c>
      <c r="B21" s="26" t="s">
        <v>407</v>
      </c>
      <c r="C21" s="98" t="s">
        <v>472</v>
      </c>
      <c r="D21" s="98" t="s">
        <v>472</v>
      </c>
      <c r="E21" s="103" t="s">
        <v>472</v>
      </c>
      <c r="F21" s="103" t="s">
        <v>472</v>
      </c>
      <c r="G21" s="103" t="s">
        <v>472</v>
      </c>
      <c r="H21" s="103" t="s">
        <v>472</v>
      </c>
    </row>
    <row r="22">
      <c r="A22" s="99"/>
      <c r="B22" s="99"/>
      <c r="C22" s="100"/>
      <c r="D22" s="100"/>
      <c r="E22" s="100"/>
    </row>
    <row r="23">
      <c r="A23" s="101"/>
      <c r="B23" s="101"/>
      <c r="C23" s="89"/>
      <c r="D23" s="89"/>
      <c r="E23" s="89"/>
    </row>
    <row r="24">
      <c r="A24" s="89"/>
      <c r="B24" s="89"/>
      <c r="C24" s="89"/>
      <c r="D24" s="89"/>
      <c r="E24" s="86" t="s">
        <v>459</v>
      </c>
    </row>
    <row r="25">
      <c r="A25" s="89"/>
      <c r="B25" s="89"/>
      <c r="C25" s="89"/>
      <c r="D25" s="89"/>
      <c r="E25" s="89"/>
    </row>
    <row r="26">
      <c r="A26" s="89"/>
      <c r="B26" s="89"/>
      <c r="C26" s="89"/>
      <c r="D26" s="89"/>
      <c r="E26" s="89"/>
    </row>
    <row r="27">
      <c r="A27" s="89"/>
      <c r="B27" s="89"/>
      <c r="C27" s="89"/>
      <c r="D27" s="89"/>
      <c r="E27" s="89"/>
    </row>
    <row r="28">
      <c r="A28" s="89"/>
      <c r="B28" s="89"/>
      <c r="C28" s="89"/>
      <c r="D28" s="89"/>
      <c r="E28" s="89"/>
    </row>
    <row r="29">
      <c r="A29" s="89"/>
      <c r="B29" s="89"/>
      <c r="C29" s="89"/>
      <c r="D29" s="89"/>
      <c r="E29" s="86" t="s">
        <v>432</v>
      </c>
    </row>
    <row r="30">
      <c r="A30" s="89"/>
      <c r="B30" s="89"/>
      <c r="C30" s="89"/>
      <c r="D30" s="89"/>
      <c r="E30" s="89"/>
    </row>
  </sheetData>
  <mergeCells count="12">
    <mergeCell ref="C8:C9"/>
    <mergeCell ref="E8:E9"/>
    <mergeCell ref="F8:F9"/>
    <mergeCell ref="G8:G9"/>
    <mergeCell ref="H8:H9"/>
    <mergeCell ref="A1:E1"/>
    <mergeCell ref="A2:E2"/>
    <mergeCell ref="A3:E3"/>
    <mergeCell ref="A5:E5"/>
    <mergeCell ref="A6:E6"/>
    <mergeCell ref="A8:A9"/>
    <mergeCell ref="B8:B9"/>
  </mergeCell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7.88"/>
    <col customWidth="1" min="2" max="2" width="23.38"/>
    <col customWidth="1" min="3" max="3" width="16.13"/>
    <col customWidth="1" min="4" max="7" width="9.88"/>
    <col customWidth="1" min="8" max="8" width="11.88"/>
    <col customWidth="1" min="9" max="13" width="9.88"/>
    <col customWidth="1" min="14" max="14" width="12.13"/>
    <col customWidth="1" min="15" max="20" width="9.88"/>
  </cols>
  <sheetData>
    <row r="1">
      <c r="A1" s="8" t="s">
        <v>385</v>
      </c>
      <c r="B1" s="8" t="s">
        <v>386</v>
      </c>
      <c r="C1" s="9" t="s">
        <v>387</v>
      </c>
      <c r="D1" s="8" t="s">
        <v>388</v>
      </c>
      <c r="E1" s="10">
        <v>0.25</v>
      </c>
      <c r="F1" s="8" t="s">
        <v>389</v>
      </c>
      <c r="G1" s="11">
        <v>0.15</v>
      </c>
      <c r="H1" s="9" t="s">
        <v>390</v>
      </c>
      <c r="I1" s="12">
        <v>0.1</v>
      </c>
      <c r="J1" s="8" t="s">
        <v>391</v>
      </c>
      <c r="K1" s="11">
        <v>0.1</v>
      </c>
      <c r="L1" s="9" t="s">
        <v>392</v>
      </c>
      <c r="M1" s="13">
        <v>0.1</v>
      </c>
      <c r="N1" s="8" t="s">
        <v>393</v>
      </c>
      <c r="O1" s="14">
        <v>0.1</v>
      </c>
      <c r="P1" s="15" t="s">
        <v>394</v>
      </c>
      <c r="Q1" s="16">
        <v>0.1</v>
      </c>
      <c r="R1" s="8" t="s">
        <v>395</v>
      </c>
      <c r="S1" s="10">
        <v>0.1</v>
      </c>
      <c r="T1" s="17" t="s">
        <v>396</v>
      </c>
      <c r="U1" s="3" t="s">
        <v>397</v>
      </c>
    </row>
    <row r="2">
      <c r="A2" s="18"/>
      <c r="B2" s="18"/>
      <c r="C2" s="18"/>
      <c r="D2" s="18"/>
      <c r="E2" s="18"/>
      <c r="F2" s="18"/>
      <c r="G2" s="19"/>
      <c r="H2" s="20" t="s">
        <v>398</v>
      </c>
      <c r="I2" s="21"/>
      <c r="J2" s="18"/>
      <c r="K2" s="19"/>
      <c r="L2" s="20" t="s">
        <v>399</v>
      </c>
      <c r="M2" s="22"/>
      <c r="N2" s="23" t="s">
        <v>400</v>
      </c>
      <c r="O2" s="22"/>
      <c r="P2" s="24" t="s">
        <v>401</v>
      </c>
      <c r="Q2" s="21"/>
      <c r="R2" s="18"/>
      <c r="S2" s="18"/>
      <c r="T2" s="17" t="s">
        <v>402</v>
      </c>
    </row>
    <row r="3">
      <c r="A3" s="25"/>
      <c r="B3" s="26"/>
      <c r="C3" s="27"/>
      <c r="D3" s="28"/>
      <c r="E3" s="28"/>
      <c r="F3" s="29"/>
      <c r="G3" s="30"/>
      <c r="H3" s="31"/>
      <c r="I3" s="32"/>
      <c r="J3" s="17"/>
      <c r="K3" s="32"/>
      <c r="L3" s="31"/>
      <c r="M3" s="30"/>
      <c r="N3" s="33"/>
      <c r="O3" s="34"/>
      <c r="P3" s="35"/>
      <c r="Q3" s="36"/>
      <c r="R3" s="37"/>
      <c r="S3" s="28"/>
      <c r="T3" s="32"/>
    </row>
    <row r="4">
      <c r="A4" s="38">
        <v>5.0</v>
      </c>
      <c r="B4" s="39" t="s">
        <v>242</v>
      </c>
      <c r="C4" s="40" t="s">
        <v>403</v>
      </c>
      <c r="D4" s="41">
        <v>83.26666666666668</v>
      </c>
      <c r="E4" s="42">
        <f t="shared" ref="E4:E15" si="1">25%*D4</f>
        <v>20.81666667</v>
      </c>
      <c r="F4" s="43">
        <v>75.8</v>
      </c>
      <c r="G4" s="42">
        <f t="shared" ref="G4:G15" si="2">15%*F4</f>
        <v>11.37</v>
      </c>
      <c r="H4" s="41">
        <v>80.25</v>
      </c>
      <c r="I4" s="42">
        <f t="shared" ref="I4:I15" si="3">H4*10%</f>
        <v>8.025</v>
      </c>
      <c r="J4" s="44">
        <v>85.0</v>
      </c>
      <c r="K4" s="45">
        <f t="shared" ref="K4:K15" si="4">10%*J4</f>
        <v>8.5</v>
      </c>
      <c r="L4" s="43">
        <v>81.19999999999999</v>
      </c>
      <c r="M4" s="42">
        <f t="shared" ref="M4:M15" si="5">10%*L4</f>
        <v>8.12</v>
      </c>
      <c r="N4" s="41">
        <v>79.08399999999999</v>
      </c>
      <c r="O4" s="42">
        <f t="shared" ref="O4:O15" si="6">10%*N4</f>
        <v>7.9084</v>
      </c>
      <c r="P4" s="41">
        <v>92.875</v>
      </c>
      <c r="Q4" s="42">
        <f t="shared" ref="Q4:Q15" si="7">P4*10%</f>
        <v>9.2875</v>
      </c>
      <c r="R4" s="46">
        <v>56.0</v>
      </c>
      <c r="S4" s="45">
        <f t="shared" ref="S4:S15" si="8">10%*R4</f>
        <v>5.6</v>
      </c>
      <c r="T4" s="41">
        <f t="shared" ref="T4:T15" si="9">E4+G4+I4+K4+M4+O4+Q4+S4</f>
        <v>79.62756667</v>
      </c>
      <c r="U4" s="47">
        <v>1.0</v>
      </c>
    </row>
    <row r="5">
      <c r="A5" s="38">
        <v>7.0</v>
      </c>
      <c r="B5" s="48" t="s">
        <v>404</v>
      </c>
      <c r="C5" s="40" t="s">
        <v>403</v>
      </c>
      <c r="D5" s="41">
        <v>75.66666666666667</v>
      </c>
      <c r="E5" s="42">
        <f t="shared" si="1"/>
        <v>18.91666667</v>
      </c>
      <c r="F5" s="43">
        <v>79.0</v>
      </c>
      <c r="G5" s="42">
        <f t="shared" si="2"/>
        <v>11.85</v>
      </c>
      <c r="H5" s="41">
        <v>81.25</v>
      </c>
      <c r="I5" s="42">
        <f t="shared" si="3"/>
        <v>8.125</v>
      </c>
      <c r="J5" s="44">
        <v>88.0</v>
      </c>
      <c r="K5" s="45">
        <f t="shared" si="4"/>
        <v>8.8</v>
      </c>
      <c r="L5" s="43">
        <v>72.0</v>
      </c>
      <c r="M5" s="42">
        <f t="shared" si="5"/>
        <v>7.2</v>
      </c>
      <c r="N5" s="41">
        <v>80.99199999999999</v>
      </c>
      <c r="O5" s="42">
        <f t="shared" si="6"/>
        <v>8.0992</v>
      </c>
      <c r="P5" s="41">
        <v>81.0</v>
      </c>
      <c r="Q5" s="42">
        <f t="shared" si="7"/>
        <v>8.1</v>
      </c>
      <c r="R5" s="46">
        <v>60.0</v>
      </c>
      <c r="S5" s="45">
        <f t="shared" si="8"/>
        <v>6</v>
      </c>
      <c r="T5" s="41">
        <f t="shared" si="9"/>
        <v>77.09086667</v>
      </c>
      <c r="U5" s="47">
        <v>2.0</v>
      </c>
    </row>
    <row r="6">
      <c r="A6" s="38">
        <v>8.0</v>
      </c>
      <c r="B6" s="48" t="s">
        <v>405</v>
      </c>
      <c r="C6" s="40" t="s">
        <v>403</v>
      </c>
      <c r="D6" s="41">
        <v>74.26666666666668</v>
      </c>
      <c r="E6" s="42">
        <f t="shared" si="1"/>
        <v>18.56666667</v>
      </c>
      <c r="F6" s="43">
        <v>72.8</v>
      </c>
      <c r="G6" s="42">
        <f t="shared" si="2"/>
        <v>10.92</v>
      </c>
      <c r="H6" s="41">
        <v>80.25</v>
      </c>
      <c r="I6" s="42">
        <f t="shared" si="3"/>
        <v>8.025</v>
      </c>
      <c r="J6" s="44">
        <v>85.0</v>
      </c>
      <c r="K6" s="45">
        <f t="shared" si="4"/>
        <v>8.5</v>
      </c>
      <c r="L6" s="43">
        <v>53.699999999999996</v>
      </c>
      <c r="M6" s="42">
        <f t="shared" si="5"/>
        <v>5.37</v>
      </c>
      <c r="N6" s="41">
        <v>76.296</v>
      </c>
      <c r="O6" s="42">
        <f t="shared" si="6"/>
        <v>7.6296</v>
      </c>
      <c r="P6" s="41">
        <v>80.25</v>
      </c>
      <c r="Q6" s="42">
        <f t="shared" si="7"/>
        <v>8.025</v>
      </c>
      <c r="R6" s="46">
        <v>64.0</v>
      </c>
      <c r="S6" s="45">
        <f t="shared" si="8"/>
        <v>6.4</v>
      </c>
      <c r="T6" s="41">
        <f t="shared" si="9"/>
        <v>73.43626667</v>
      </c>
      <c r="U6" s="47">
        <v>3.0</v>
      </c>
    </row>
    <row r="7">
      <c r="A7" s="38">
        <v>4.0</v>
      </c>
      <c r="B7" s="48" t="s">
        <v>406</v>
      </c>
      <c r="C7" s="40" t="s">
        <v>403</v>
      </c>
      <c r="D7" s="41">
        <v>71.73333333333333</v>
      </c>
      <c r="E7" s="42">
        <f t="shared" si="1"/>
        <v>17.93333333</v>
      </c>
      <c r="F7" s="49">
        <v>74.0</v>
      </c>
      <c r="G7" s="42">
        <f t="shared" si="2"/>
        <v>11.1</v>
      </c>
      <c r="H7" s="41">
        <v>78.75</v>
      </c>
      <c r="I7" s="42">
        <f t="shared" si="3"/>
        <v>7.875</v>
      </c>
      <c r="J7" s="44">
        <v>80.0</v>
      </c>
      <c r="K7" s="45">
        <f t="shared" si="4"/>
        <v>8</v>
      </c>
      <c r="L7" s="43">
        <v>72.8</v>
      </c>
      <c r="M7" s="42">
        <f t="shared" si="5"/>
        <v>7.28</v>
      </c>
      <c r="N7" s="41">
        <v>64.668</v>
      </c>
      <c r="O7" s="42">
        <f t="shared" si="6"/>
        <v>6.4668</v>
      </c>
      <c r="P7" s="41">
        <v>64.75</v>
      </c>
      <c r="Q7" s="42">
        <f t="shared" si="7"/>
        <v>6.475</v>
      </c>
      <c r="R7" s="46">
        <v>68.0</v>
      </c>
      <c r="S7" s="45">
        <f t="shared" si="8"/>
        <v>6.8</v>
      </c>
      <c r="T7" s="41">
        <f t="shared" si="9"/>
        <v>71.93013333</v>
      </c>
      <c r="U7" s="47">
        <v>4.0</v>
      </c>
    </row>
    <row r="8">
      <c r="A8" s="25">
        <v>12.0</v>
      </c>
      <c r="B8" s="50" t="s">
        <v>407</v>
      </c>
      <c r="C8" s="27" t="s">
        <v>403</v>
      </c>
      <c r="D8" s="51">
        <v>71.73333333333333</v>
      </c>
      <c r="E8" s="30">
        <f t="shared" si="1"/>
        <v>17.93333333</v>
      </c>
      <c r="F8" s="29">
        <v>70.8</v>
      </c>
      <c r="G8" s="30">
        <f t="shared" si="2"/>
        <v>10.62</v>
      </c>
      <c r="H8" s="51">
        <v>79.75</v>
      </c>
      <c r="I8" s="30">
        <f t="shared" si="3"/>
        <v>7.975</v>
      </c>
      <c r="J8" s="52">
        <v>85.0</v>
      </c>
      <c r="K8" s="32">
        <f t="shared" si="4"/>
        <v>8.5</v>
      </c>
      <c r="L8" s="29">
        <v>65.19999999999999</v>
      </c>
      <c r="M8" s="30">
        <f t="shared" si="5"/>
        <v>6.52</v>
      </c>
      <c r="N8" s="51">
        <v>69.91999999999999</v>
      </c>
      <c r="O8" s="30">
        <f t="shared" si="6"/>
        <v>6.992</v>
      </c>
      <c r="P8" s="51">
        <v>79.0</v>
      </c>
      <c r="Q8" s="30">
        <f t="shared" si="7"/>
        <v>7.9</v>
      </c>
      <c r="R8" s="53">
        <v>52.0</v>
      </c>
      <c r="S8" s="32">
        <f t="shared" si="8"/>
        <v>5.2</v>
      </c>
      <c r="T8" s="51">
        <f t="shared" si="9"/>
        <v>71.64033333</v>
      </c>
    </row>
    <row r="9">
      <c r="A9" s="25">
        <v>9.0</v>
      </c>
      <c r="B9" s="50" t="s">
        <v>408</v>
      </c>
      <c r="C9" s="27" t="s">
        <v>403</v>
      </c>
      <c r="D9" s="51">
        <v>70.66666666666667</v>
      </c>
      <c r="E9" s="30">
        <f t="shared" si="1"/>
        <v>17.66666667</v>
      </c>
      <c r="F9" s="29">
        <v>75.8</v>
      </c>
      <c r="G9" s="30">
        <f t="shared" si="2"/>
        <v>11.37</v>
      </c>
      <c r="H9" s="51">
        <v>80.25</v>
      </c>
      <c r="I9" s="30">
        <f t="shared" si="3"/>
        <v>8.025</v>
      </c>
      <c r="J9" s="52">
        <v>75.0</v>
      </c>
      <c r="K9" s="32">
        <f t="shared" si="4"/>
        <v>7.5</v>
      </c>
      <c r="L9" s="29">
        <v>62.4</v>
      </c>
      <c r="M9" s="30">
        <f t="shared" si="5"/>
        <v>6.24</v>
      </c>
      <c r="N9" s="51">
        <v>67.924</v>
      </c>
      <c r="O9" s="30">
        <f t="shared" si="6"/>
        <v>6.7924</v>
      </c>
      <c r="P9" s="51">
        <v>63.75</v>
      </c>
      <c r="Q9" s="30">
        <f t="shared" si="7"/>
        <v>6.375</v>
      </c>
      <c r="R9" s="53">
        <v>76.0</v>
      </c>
      <c r="S9" s="32">
        <f t="shared" si="8"/>
        <v>7.6</v>
      </c>
      <c r="T9" s="51">
        <f t="shared" si="9"/>
        <v>71.56906667</v>
      </c>
    </row>
    <row r="10">
      <c r="A10" s="38">
        <v>11.0</v>
      </c>
      <c r="B10" s="54" t="s">
        <v>409</v>
      </c>
      <c r="C10" s="40" t="s">
        <v>410</v>
      </c>
      <c r="D10" s="41">
        <v>74.0</v>
      </c>
      <c r="E10" s="42">
        <f t="shared" si="1"/>
        <v>18.5</v>
      </c>
      <c r="F10" s="43">
        <v>76.4</v>
      </c>
      <c r="G10" s="42">
        <f t="shared" si="2"/>
        <v>11.46</v>
      </c>
      <c r="H10" s="41">
        <v>82.0</v>
      </c>
      <c r="I10" s="42">
        <f t="shared" si="3"/>
        <v>8.2</v>
      </c>
      <c r="J10" s="44">
        <v>80.0</v>
      </c>
      <c r="K10" s="45">
        <f t="shared" si="4"/>
        <v>8</v>
      </c>
      <c r="L10" s="43">
        <v>63.0</v>
      </c>
      <c r="M10" s="42">
        <f t="shared" si="5"/>
        <v>6.3</v>
      </c>
      <c r="N10" s="41">
        <v>77.056</v>
      </c>
      <c r="O10" s="42">
        <f t="shared" si="6"/>
        <v>7.7056</v>
      </c>
      <c r="P10" s="41">
        <v>71.625</v>
      </c>
      <c r="Q10" s="42">
        <f t="shared" si="7"/>
        <v>7.1625</v>
      </c>
      <c r="R10" s="46">
        <v>80.0</v>
      </c>
      <c r="S10" s="45">
        <f t="shared" si="8"/>
        <v>8</v>
      </c>
      <c r="T10" s="41">
        <f t="shared" si="9"/>
        <v>75.3281</v>
      </c>
      <c r="U10" s="47">
        <v>1.0</v>
      </c>
    </row>
    <row r="11">
      <c r="A11" s="38">
        <v>1.0</v>
      </c>
      <c r="B11" s="54" t="s">
        <v>411</v>
      </c>
      <c r="C11" s="40" t="s">
        <v>410</v>
      </c>
      <c r="D11" s="41">
        <v>81.93333333333334</v>
      </c>
      <c r="E11" s="42">
        <f t="shared" si="1"/>
        <v>20.48333333</v>
      </c>
      <c r="F11" s="43">
        <v>79.6</v>
      </c>
      <c r="G11" s="42">
        <f t="shared" si="2"/>
        <v>11.94</v>
      </c>
      <c r="H11" s="41">
        <v>80.25</v>
      </c>
      <c r="I11" s="42">
        <f t="shared" si="3"/>
        <v>8.025</v>
      </c>
      <c r="J11" s="44">
        <v>85.0</v>
      </c>
      <c r="K11" s="45">
        <f t="shared" si="4"/>
        <v>8.5</v>
      </c>
      <c r="L11" s="43">
        <v>49.1</v>
      </c>
      <c r="M11" s="42">
        <f t="shared" si="5"/>
        <v>4.91</v>
      </c>
      <c r="N11" s="41">
        <v>75.064</v>
      </c>
      <c r="O11" s="42">
        <f t="shared" si="6"/>
        <v>7.5064</v>
      </c>
      <c r="P11" s="41">
        <v>71.375</v>
      </c>
      <c r="Q11" s="42">
        <f t="shared" si="7"/>
        <v>7.1375</v>
      </c>
      <c r="R11" s="46">
        <v>40.0</v>
      </c>
      <c r="S11" s="45">
        <f t="shared" si="8"/>
        <v>4</v>
      </c>
      <c r="T11" s="41">
        <f t="shared" si="9"/>
        <v>72.50223333</v>
      </c>
      <c r="U11" s="47">
        <v>2.0</v>
      </c>
    </row>
    <row r="12">
      <c r="A12" s="38">
        <v>10.0</v>
      </c>
      <c r="B12" s="54" t="s">
        <v>412</v>
      </c>
      <c r="C12" s="40" t="s">
        <v>410</v>
      </c>
      <c r="D12" s="41">
        <v>72.26666666666667</v>
      </c>
      <c r="E12" s="42">
        <f t="shared" si="1"/>
        <v>18.06666667</v>
      </c>
      <c r="F12" s="43">
        <v>74.2</v>
      </c>
      <c r="G12" s="42">
        <f t="shared" si="2"/>
        <v>11.13</v>
      </c>
      <c r="H12" s="41">
        <v>80.5</v>
      </c>
      <c r="I12" s="42">
        <f t="shared" si="3"/>
        <v>8.05</v>
      </c>
      <c r="J12" s="44">
        <v>80.0</v>
      </c>
      <c r="K12" s="45">
        <f t="shared" si="4"/>
        <v>8</v>
      </c>
      <c r="L12" s="43">
        <v>61.199999999999996</v>
      </c>
      <c r="M12" s="42">
        <f t="shared" si="5"/>
        <v>6.12</v>
      </c>
      <c r="N12" s="41">
        <v>72.73999999999998</v>
      </c>
      <c r="O12" s="42">
        <f t="shared" si="6"/>
        <v>7.274</v>
      </c>
      <c r="P12" s="41">
        <v>62.25</v>
      </c>
      <c r="Q12" s="42">
        <f t="shared" si="7"/>
        <v>6.225</v>
      </c>
      <c r="R12" s="46">
        <v>68.0</v>
      </c>
      <c r="S12" s="45">
        <f t="shared" si="8"/>
        <v>6.8</v>
      </c>
      <c r="T12" s="41">
        <f t="shared" si="9"/>
        <v>71.66566667</v>
      </c>
      <c r="U12" s="47">
        <v>3.0</v>
      </c>
    </row>
    <row r="13">
      <c r="A13" s="38">
        <v>6.0</v>
      </c>
      <c r="B13" s="54" t="s">
        <v>413</v>
      </c>
      <c r="C13" s="40" t="s">
        <v>410</v>
      </c>
      <c r="D13" s="55">
        <v>72.0</v>
      </c>
      <c r="E13" s="42">
        <f t="shared" si="1"/>
        <v>18</v>
      </c>
      <c r="F13" s="43">
        <v>78.0</v>
      </c>
      <c r="G13" s="42">
        <f t="shared" si="2"/>
        <v>11.7</v>
      </c>
      <c r="H13" s="55">
        <v>79.0</v>
      </c>
      <c r="I13" s="42">
        <f t="shared" si="3"/>
        <v>7.9</v>
      </c>
      <c r="J13" s="44">
        <v>75.0</v>
      </c>
      <c r="K13" s="45">
        <f t="shared" si="4"/>
        <v>7.5</v>
      </c>
      <c r="L13" s="43">
        <v>54.89999999999999</v>
      </c>
      <c r="M13" s="42">
        <f t="shared" si="5"/>
        <v>5.49</v>
      </c>
      <c r="N13" s="41">
        <v>68.088</v>
      </c>
      <c r="O13" s="42">
        <f t="shared" si="6"/>
        <v>6.8088</v>
      </c>
      <c r="P13" s="41">
        <v>72.375</v>
      </c>
      <c r="Q13" s="42">
        <f t="shared" si="7"/>
        <v>7.2375</v>
      </c>
      <c r="R13" s="56">
        <v>36.0</v>
      </c>
      <c r="S13" s="45">
        <f t="shared" si="8"/>
        <v>3.6</v>
      </c>
      <c r="T13" s="41">
        <f t="shared" si="9"/>
        <v>68.2363</v>
      </c>
      <c r="U13" s="47">
        <v>4.0</v>
      </c>
    </row>
    <row r="14">
      <c r="A14" s="25">
        <v>3.0</v>
      </c>
      <c r="B14" s="26" t="s">
        <v>414</v>
      </c>
      <c r="C14" s="27" t="s">
        <v>410</v>
      </c>
      <c r="D14" s="57">
        <v>69.0</v>
      </c>
      <c r="E14" s="30">
        <f t="shared" si="1"/>
        <v>17.25</v>
      </c>
      <c r="F14" s="29">
        <v>62.400000000000006</v>
      </c>
      <c r="G14" s="30">
        <f t="shared" si="2"/>
        <v>9.36</v>
      </c>
      <c r="H14" s="51">
        <v>72.75</v>
      </c>
      <c r="I14" s="30">
        <f t="shared" si="3"/>
        <v>7.275</v>
      </c>
      <c r="J14" s="52">
        <v>85.0</v>
      </c>
      <c r="K14" s="32">
        <f t="shared" si="4"/>
        <v>8.5</v>
      </c>
      <c r="L14" s="29">
        <v>61.0</v>
      </c>
      <c r="M14" s="30">
        <f t="shared" si="5"/>
        <v>6.1</v>
      </c>
      <c r="N14" s="51">
        <v>62.77599999999999</v>
      </c>
      <c r="O14" s="30">
        <f t="shared" si="6"/>
        <v>6.2776</v>
      </c>
      <c r="P14" s="51">
        <v>63.625</v>
      </c>
      <c r="Q14" s="30">
        <f t="shared" si="7"/>
        <v>6.3625</v>
      </c>
      <c r="R14" s="53">
        <v>68.0</v>
      </c>
      <c r="S14" s="32">
        <f t="shared" si="8"/>
        <v>6.8</v>
      </c>
      <c r="T14" s="51">
        <f t="shared" si="9"/>
        <v>67.9251</v>
      </c>
    </row>
    <row r="15">
      <c r="A15" s="25">
        <v>2.0</v>
      </c>
      <c r="B15" s="26" t="s">
        <v>415</v>
      </c>
      <c r="C15" s="27" t="s">
        <v>410</v>
      </c>
      <c r="D15" s="51">
        <v>70.0</v>
      </c>
      <c r="E15" s="30">
        <f t="shared" si="1"/>
        <v>17.5</v>
      </c>
      <c r="F15" s="29">
        <v>63.6</v>
      </c>
      <c r="G15" s="30">
        <f t="shared" si="2"/>
        <v>9.54</v>
      </c>
      <c r="H15" s="51">
        <v>77.25</v>
      </c>
      <c r="I15" s="30">
        <f t="shared" si="3"/>
        <v>7.725</v>
      </c>
      <c r="J15" s="52">
        <v>70.0</v>
      </c>
      <c r="K15" s="32">
        <f t="shared" si="4"/>
        <v>7</v>
      </c>
      <c r="L15" s="29">
        <v>59.8</v>
      </c>
      <c r="M15" s="30">
        <f t="shared" si="5"/>
        <v>5.98</v>
      </c>
      <c r="N15" s="51">
        <v>65.82</v>
      </c>
      <c r="O15" s="30">
        <f t="shared" si="6"/>
        <v>6.582</v>
      </c>
      <c r="P15" s="51">
        <v>63.125</v>
      </c>
      <c r="Q15" s="30">
        <f t="shared" si="7"/>
        <v>6.3125</v>
      </c>
      <c r="R15" s="53">
        <v>68.0</v>
      </c>
      <c r="S15" s="32">
        <f t="shared" si="8"/>
        <v>6.8</v>
      </c>
      <c r="T15" s="51">
        <f t="shared" si="9"/>
        <v>67.4395</v>
      </c>
    </row>
    <row r="18">
      <c r="C18" s="58"/>
    </row>
  </sheetData>
  <autoFilter ref="$A$3:$T$15">
    <sortState ref="A3:T15">
      <sortCondition descending="1" ref="C3:C15"/>
      <sortCondition descending="1" ref="T3:T15"/>
      <sortCondition ref="A3:A15"/>
    </sortState>
  </autoFilter>
  <mergeCells count="16">
    <mergeCell ref="A1:A2"/>
    <mergeCell ref="B1:B2"/>
    <mergeCell ref="C1:C2"/>
    <mergeCell ref="D1:D2"/>
    <mergeCell ref="E1:E2"/>
    <mergeCell ref="F1:F2"/>
    <mergeCell ref="G1:G2"/>
    <mergeCell ref="S1:S2"/>
    <mergeCell ref="U1:U2"/>
    <mergeCell ref="I1:I2"/>
    <mergeCell ref="J1:J2"/>
    <mergeCell ref="K1:K2"/>
    <mergeCell ref="M1:M2"/>
    <mergeCell ref="O1:O2"/>
    <mergeCell ref="Q1:Q2"/>
    <mergeCell ref="R1:R2"/>
  </mergeCells>
  <printOptions gridLines="1" horizontalCentered="1"/>
  <pageMargins bottom="0.75" footer="0.0" header="0.0" left="0.7" right="0.7" top="0.75"/>
  <pageSetup paperSize="5"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6.63"/>
    <col customWidth="1" min="15" max="15" width="18.13"/>
    <col customWidth="1" min="17" max="17" width="16.38"/>
  </cols>
  <sheetData>
    <row r="2">
      <c r="A2" s="8" t="s">
        <v>385</v>
      </c>
      <c r="B2" s="8" t="s">
        <v>386</v>
      </c>
      <c r="C2" s="9" t="s">
        <v>416</v>
      </c>
      <c r="D2" s="59">
        <v>0.4</v>
      </c>
      <c r="E2" s="9" t="s">
        <v>417</v>
      </c>
      <c r="F2" s="59">
        <v>0.12</v>
      </c>
      <c r="G2" s="9" t="s">
        <v>418</v>
      </c>
      <c r="H2" s="59">
        <v>0.12</v>
      </c>
      <c r="I2" s="9" t="s">
        <v>389</v>
      </c>
      <c r="J2" s="59">
        <v>0.12</v>
      </c>
      <c r="K2" s="9" t="s">
        <v>419</v>
      </c>
      <c r="L2" s="59">
        <v>0.12</v>
      </c>
      <c r="M2" s="9" t="s">
        <v>388</v>
      </c>
      <c r="N2" s="59">
        <v>0.12</v>
      </c>
      <c r="O2" s="9" t="s">
        <v>420</v>
      </c>
      <c r="P2" s="59">
        <v>0.7</v>
      </c>
      <c r="Q2" s="9" t="s">
        <v>421</v>
      </c>
      <c r="R2" s="59">
        <v>0.3</v>
      </c>
      <c r="S2" s="60" t="s">
        <v>396</v>
      </c>
    </row>
    <row r="3">
      <c r="A3" s="18"/>
      <c r="B3" s="18"/>
      <c r="C3" s="18"/>
      <c r="D3" s="18"/>
      <c r="E3" s="18"/>
      <c r="F3" s="18"/>
      <c r="G3" s="18"/>
      <c r="H3" s="18"/>
      <c r="I3" s="18"/>
      <c r="J3" s="18"/>
      <c r="K3" s="18"/>
      <c r="L3" s="18"/>
      <c r="M3" s="18"/>
      <c r="N3" s="18"/>
      <c r="O3" s="18"/>
      <c r="P3" s="18"/>
      <c r="Q3" s="18"/>
      <c r="R3" s="18"/>
      <c r="S3" s="18"/>
    </row>
    <row r="4">
      <c r="A4" s="25">
        <v>1.0</v>
      </c>
      <c r="B4" s="26" t="s">
        <v>411</v>
      </c>
      <c r="C4" s="17">
        <v>85.0</v>
      </c>
      <c r="D4" s="28">
        <f t="shared" ref="D4:D15" si="1">40%*C4</f>
        <v>34</v>
      </c>
      <c r="E4" s="17">
        <v>65.0</v>
      </c>
      <c r="F4" s="32">
        <f t="shared" ref="F4:F15" si="2">12%*E4</f>
        <v>7.8</v>
      </c>
      <c r="G4" s="17">
        <v>75.0</v>
      </c>
      <c r="H4" s="61">
        <f t="shared" ref="H4:H15" si="3">12%*G4</f>
        <v>9</v>
      </c>
      <c r="I4" s="17">
        <v>90.0</v>
      </c>
      <c r="J4" s="61">
        <f t="shared" ref="J4:J15" si="4">12%*I4</f>
        <v>10.8</v>
      </c>
      <c r="K4" s="17">
        <v>86.0</v>
      </c>
      <c r="L4" s="61">
        <f t="shared" ref="L4:L15" si="5">12%*K4</f>
        <v>10.32</v>
      </c>
      <c r="M4" s="17">
        <v>80.0</v>
      </c>
      <c r="N4" s="61">
        <f t="shared" ref="N4:N15" si="6">12%*M4</f>
        <v>9.6</v>
      </c>
      <c r="O4" s="32">
        <f t="shared" ref="O4:O15" si="7">D4+F4+H4+J4+L4+N4</f>
        <v>81.52</v>
      </c>
      <c r="P4" s="30">
        <f t="shared" ref="P4:P15" si="8">70%*O4</f>
        <v>57.064</v>
      </c>
      <c r="Q4" s="61">
        <v>60.0</v>
      </c>
      <c r="R4" s="28">
        <f t="shared" ref="R4:R15" si="9">30%*Q4</f>
        <v>18</v>
      </c>
      <c r="S4" s="62">
        <f t="shared" ref="S4:S15" si="10">P4+R4</f>
        <v>75.064</v>
      </c>
    </row>
    <row r="5">
      <c r="A5" s="25">
        <v>2.0</v>
      </c>
      <c r="B5" s="26" t="s">
        <v>415</v>
      </c>
      <c r="C5" s="17">
        <v>75.0</v>
      </c>
      <c r="D5" s="28">
        <f t="shared" si="1"/>
        <v>30</v>
      </c>
      <c r="E5" s="17">
        <v>50.0</v>
      </c>
      <c r="F5" s="32">
        <f t="shared" si="2"/>
        <v>6</v>
      </c>
      <c r="G5" s="17">
        <v>80.0</v>
      </c>
      <c r="H5" s="61">
        <f t="shared" si="3"/>
        <v>9.6</v>
      </c>
      <c r="I5" s="17">
        <v>80.0</v>
      </c>
      <c r="J5" s="61">
        <f t="shared" si="4"/>
        <v>9.6</v>
      </c>
      <c r="K5" s="17">
        <v>80.0</v>
      </c>
      <c r="L5" s="61">
        <f t="shared" si="5"/>
        <v>9.6</v>
      </c>
      <c r="M5" s="17">
        <v>65.0</v>
      </c>
      <c r="N5" s="61">
        <f t="shared" si="6"/>
        <v>7.8</v>
      </c>
      <c r="O5" s="32">
        <f t="shared" si="7"/>
        <v>72.6</v>
      </c>
      <c r="P5" s="30">
        <f t="shared" si="8"/>
        <v>50.82</v>
      </c>
      <c r="Q5" s="61">
        <v>50.0</v>
      </c>
      <c r="R5" s="28">
        <f t="shared" si="9"/>
        <v>15</v>
      </c>
      <c r="S5" s="62">
        <f t="shared" si="10"/>
        <v>65.82</v>
      </c>
    </row>
    <row r="6">
      <c r="A6" s="25">
        <v>3.0</v>
      </c>
      <c r="B6" s="26" t="s">
        <v>414</v>
      </c>
      <c r="C6" s="17">
        <v>85.0</v>
      </c>
      <c r="D6" s="28">
        <f t="shared" si="1"/>
        <v>34</v>
      </c>
      <c r="E6" s="17">
        <v>55.0</v>
      </c>
      <c r="F6" s="32">
        <f t="shared" si="2"/>
        <v>6.6</v>
      </c>
      <c r="G6" s="17">
        <v>75.0</v>
      </c>
      <c r="H6" s="61">
        <f t="shared" si="3"/>
        <v>9</v>
      </c>
      <c r="I6" s="17">
        <v>75.0</v>
      </c>
      <c r="J6" s="61">
        <f t="shared" si="4"/>
        <v>9</v>
      </c>
      <c r="K6" s="17">
        <v>69.0</v>
      </c>
      <c r="L6" s="61">
        <f t="shared" si="5"/>
        <v>8.28</v>
      </c>
      <c r="M6" s="17">
        <v>65.0</v>
      </c>
      <c r="N6" s="61">
        <f t="shared" si="6"/>
        <v>7.8</v>
      </c>
      <c r="O6" s="32">
        <f t="shared" si="7"/>
        <v>74.68</v>
      </c>
      <c r="P6" s="30">
        <f t="shared" si="8"/>
        <v>52.276</v>
      </c>
      <c r="Q6" s="61">
        <v>35.0</v>
      </c>
      <c r="R6" s="28">
        <f t="shared" si="9"/>
        <v>10.5</v>
      </c>
      <c r="S6" s="62">
        <f t="shared" si="10"/>
        <v>62.776</v>
      </c>
    </row>
    <row r="7">
      <c r="A7" s="25">
        <v>4.0</v>
      </c>
      <c r="B7" s="26" t="s">
        <v>406</v>
      </c>
      <c r="C7" s="17">
        <v>75.0</v>
      </c>
      <c r="D7" s="28">
        <f t="shared" si="1"/>
        <v>30</v>
      </c>
      <c r="E7" s="17">
        <v>55.0</v>
      </c>
      <c r="F7" s="32">
        <f t="shared" si="2"/>
        <v>6.6</v>
      </c>
      <c r="G7" s="17">
        <v>80.0</v>
      </c>
      <c r="H7" s="61">
        <f t="shared" si="3"/>
        <v>9.6</v>
      </c>
      <c r="I7" s="17">
        <v>86.0</v>
      </c>
      <c r="J7" s="61">
        <f t="shared" si="4"/>
        <v>10.32</v>
      </c>
      <c r="K7" s="17">
        <v>86.0</v>
      </c>
      <c r="L7" s="61">
        <f t="shared" si="5"/>
        <v>10.32</v>
      </c>
      <c r="M7" s="17">
        <v>70.0</v>
      </c>
      <c r="N7" s="61">
        <f t="shared" si="6"/>
        <v>8.4</v>
      </c>
      <c r="O7" s="32">
        <f t="shared" si="7"/>
        <v>75.24</v>
      </c>
      <c r="P7" s="30">
        <f t="shared" si="8"/>
        <v>52.668</v>
      </c>
      <c r="Q7" s="61">
        <v>40.0</v>
      </c>
      <c r="R7" s="28">
        <f t="shared" si="9"/>
        <v>12</v>
      </c>
      <c r="S7" s="62">
        <f t="shared" si="10"/>
        <v>64.668</v>
      </c>
    </row>
    <row r="8">
      <c r="A8" s="25">
        <v>5.0</v>
      </c>
      <c r="B8" s="63" t="s">
        <v>242</v>
      </c>
      <c r="C8" s="17">
        <v>85.0</v>
      </c>
      <c r="D8" s="28">
        <f t="shared" si="1"/>
        <v>34</v>
      </c>
      <c r="E8" s="17">
        <v>80.0</v>
      </c>
      <c r="F8" s="32">
        <f t="shared" si="2"/>
        <v>9.6</v>
      </c>
      <c r="G8" s="17">
        <v>90.0</v>
      </c>
      <c r="H8" s="61">
        <f t="shared" si="3"/>
        <v>10.8</v>
      </c>
      <c r="I8" s="17">
        <v>85.0</v>
      </c>
      <c r="J8" s="61">
        <f t="shared" si="4"/>
        <v>10.2</v>
      </c>
      <c r="K8" s="17">
        <v>86.0</v>
      </c>
      <c r="L8" s="61">
        <f t="shared" si="5"/>
        <v>10.32</v>
      </c>
      <c r="M8" s="17">
        <v>85.0</v>
      </c>
      <c r="N8" s="61">
        <f t="shared" si="6"/>
        <v>10.2</v>
      </c>
      <c r="O8" s="32">
        <f t="shared" si="7"/>
        <v>85.12</v>
      </c>
      <c r="P8" s="30">
        <f t="shared" si="8"/>
        <v>59.584</v>
      </c>
      <c r="Q8" s="61">
        <v>65.0</v>
      </c>
      <c r="R8" s="28">
        <f t="shared" si="9"/>
        <v>19.5</v>
      </c>
      <c r="S8" s="62">
        <f t="shared" si="10"/>
        <v>79.084</v>
      </c>
    </row>
    <row r="9">
      <c r="A9" s="25">
        <v>6.0</v>
      </c>
      <c r="B9" s="26" t="s">
        <v>413</v>
      </c>
      <c r="C9" s="17">
        <v>75.0</v>
      </c>
      <c r="D9" s="28">
        <f t="shared" si="1"/>
        <v>30</v>
      </c>
      <c r="E9" s="17">
        <v>70.0</v>
      </c>
      <c r="F9" s="32">
        <f t="shared" si="2"/>
        <v>8.4</v>
      </c>
      <c r="G9" s="17">
        <v>75.0</v>
      </c>
      <c r="H9" s="61">
        <f t="shared" si="3"/>
        <v>9</v>
      </c>
      <c r="I9" s="17">
        <v>85.0</v>
      </c>
      <c r="J9" s="61">
        <f t="shared" si="4"/>
        <v>10.2</v>
      </c>
      <c r="K9" s="17">
        <v>82.0</v>
      </c>
      <c r="L9" s="61">
        <f t="shared" si="5"/>
        <v>9.84</v>
      </c>
      <c r="M9" s="17">
        <v>70.0</v>
      </c>
      <c r="N9" s="61">
        <f t="shared" si="6"/>
        <v>8.4</v>
      </c>
      <c r="O9" s="32">
        <f t="shared" si="7"/>
        <v>75.84</v>
      </c>
      <c r="P9" s="30">
        <f t="shared" si="8"/>
        <v>53.088</v>
      </c>
      <c r="Q9" s="61">
        <v>50.0</v>
      </c>
      <c r="R9" s="28">
        <f t="shared" si="9"/>
        <v>15</v>
      </c>
      <c r="S9" s="62">
        <f t="shared" si="10"/>
        <v>68.088</v>
      </c>
    </row>
    <row r="10">
      <c r="A10" s="25">
        <v>7.0</v>
      </c>
      <c r="B10" s="26" t="s">
        <v>404</v>
      </c>
      <c r="C10" s="17">
        <v>85.0</v>
      </c>
      <c r="D10" s="28">
        <f t="shared" si="1"/>
        <v>34</v>
      </c>
      <c r="E10" s="17">
        <v>80.0</v>
      </c>
      <c r="F10" s="32">
        <f t="shared" si="2"/>
        <v>9.6</v>
      </c>
      <c r="G10" s="17">
        <v>80.0</v>
      </c>
      <c r="H10" s="61">
        <f t="shared" si="3"/>
        <v>9.6</v>
      </c>
      <c r="I10" s="17">
        <v>85.0</v>
      </c>
      <c r="J10" s="61">
        <f t="shared" si="4"/>
        <v>10.2</v>
      </c>
      <c r="K10" s="17">
        <v>88.0</v>
      </c>
      <c r="L10" s="61">
        <f t="shared" si="5"/>
        <v>10.56</v>
      </c>
      <c r="M10" s="17">
        <v>80.0</v>
      </c>
      <c r="N10" s="61">
        <f t="shared" si="6"/>
        <v>9.6</v>
      </c>
      <c r="O10" s="32">
        <f t="shared" si="7"/>
        <v>83.56</v>
      </c>
      <c r="P10" s="30">
        <f t="shared" si="8"/>
        <v>58.492</v>
      </c>
      <c r="Q10" s="61">
        <v>75.0</v>
      </c>
      <c r="R10" s="28">
        <f t="shared" si="9"/>
        <v>22.5</v>
      </c>
      <c r="S10" s="62">
        <f t="shared" si="10"/>
        <v>80.992</v>
      </c>
    </row>
    <row r="11">
      <c r="A11" s="25">
        <v>8.0</v>
      </c>
      <c r="B11" s="26" t="s">
        <v>405</v>
      </c>
      <c r="C11" s="17">
        <v>90.0</v>
      </c>
      <c r="D11" s="28">
        <f t="shared" si="1"/>
        <v>36</v>
      </c>
      <c r="E11" s="17">
        <v>80.0</v>
      </c>
      <c r="F11" s="32">
        <f t="shared" si="2"/>
        <v>9.6</v>
      </c>
      <c r="G11" s="17">
        <v>75.0</v>
      </c>
      <c r="H11" s="61">
        <f t="shared" si="3"/>
        <v>9</v>
      </c>
      <c r="I11" s="17">
        <v>90.0</v>
      </c>
      <c r="J11" s="61">
        <f t="shared" si="4"/>
        <v>10.8</v>
      </c>
      <c r="K11" s="17">
        <v>79.0</v>
      </c>
      <c r="L11" s="61">
        <f t="shared" si="5"/>
        <v>9.48</v>
      </c>
      <c r="M11" s="17">
        <v>70.0</v>
      </c>
      <c r="N11" s="61">
        <f t="shared" si="6"/>
        <v>8.4</v>
      </c>
      <c r="O11" s="32">
        <f t="shared" si="7"/>
        <v>83.28</v>
      </c>
      <c r="P11" s="30">
        <f t="shared" si="8"/>
        <v>58.296</v>
      </c>
      <c r="Q11" s="61">
        <v>60.0</v>
      </c>
      <c r="R11" s="28">
        <f t="shared" si="9"/>
        <v>18</v>
      </c>
      <c r="S11" s="62">
        <f t="shared" si="10"/>
        <v>76.296</v>
      </c>
    </row>
    <row r="12">
      <c r="A12" s="25">
        <v>9.0</v>
      </c>
      <c r="B12" s="26" t="s">
        <v>422</v>
      </c>
      <c r="C12" s="17">
        <v>70.0</v>
      </c>
      <c r="D12" s="28">
        <f t="shared" si="1"/>
        <v>28</v>
      </c>
      <c r="E12" s="17">
        <v>50.0</v>
      </c>
      <c r="F12" s="32">
        <f t="shared" si="2"/>
        <v>6</v>
      </c>
      <c r="G12" s="17">
        <v>75.0</v>
      </c>
      <c r="H12" s="61">
        <f t="shared" si="3"/>
        <v>9</v>
      </c>
      <c r="I12" s="17">
        <v>85.0</v>
      </c>
      <c r="J12" s="61">
        <f t="shared" si="4"/>
        <v>10.2</v>
      </c>
      <c r="K12" s="17">
        <v>81.0</v>
      </c>
      <c r="L12" s="61">
        <f t="shared" si="5"/>
        <v>9.72</v>
      </c>
      <c r="M12" s="17">
        <v>70.0</v>
      </c>
      <c r="N12" s="61">
        <f t="shared" si="6"/>
        <v>8.4</v>
      </c>
      <c r="O12" s="32">
        <f t="shared" si="7"/>
        <v>71.32</v>
      </c>
      <c r="P12" s="30">
        <f t="shared" si="8"/>
        <v>49.924</v>
      </c>
      <c r="Q12" s="61">
        <v>60.0</v>
      </c>
      <c r="R12" s="28">
        <f t="shared" si="9"/>
        <v>18</v>
      </c>
      <c r="S12" s="62">
        <f t="shared" si="10"/>
        <v>67.924</v>
      </c>
    </row>
    <row r="13">
      <c r="A13" s="25">
        <v>10.0</v>
      </c>
      <c r="B13" s="26" t="s">
        <v>412</v>
      </c>
      <c r="C13" s="17">
        <v>80.0</v>
      </c>
      <c r="D13" s="28">
        <f t="shared" si="1"/>
        <v>32</v>
      </c>
      <c r="E13" s="17">
        <v>55.0</v>
      </c>
      <c r="F13" s="32">
        <f t="shared" si="2"/>
        <v>6.6</v>
      </c>
      <c r="G13" s="17">
        <v>75.0</v>
      </c>
      <c r="H13" s="61">
        <f t="shared" si="3"/>
        <v>9</v>
      </c>
      <c r="I13" s="17">
        <v>90.0</v>
      </c>
      <c r="J13" s="61">
        <f t="shared" si="4"/>
        <v>10.8</v>
      </c>
      <c r="K13" s="17">
        <v>85.0</v>
      </c>
      <c r="L13" s="61">
        <f t="shared" si="5"/>
        <v>10.2</v>
      </c>
      <c r="M13" s="17">
        <v>80.0</v>
      </c>
      <c r="N13" s="61">
        <f t="shared" si="6"/>
        <v>9.6</v>
      </c>
      <c r="O13" s="32">
        <f t="shared" si="7"/>
        <v>78.2</v>
      </c>
      <c r="P13" s="30">
        <f t="shared" si="8"/>
        <v>54.74</v>
      </c>
      <c r="Q13" s="61">
        <v>60.0</v>
      </c>
      <c r="R13" s="28">
        <f t="shared" si="9"/>
        <v>18</v>
      </c>
      <c r="S13" s="62">
        <f t="shared" si="10"/>
        <v>72.74</v>
      </c>
    </row>
    <row r="14">
      <c r="A14" s="25">
        <v>11.0</v>
      </c>
      <c r="B14" s="26" t="s">
        <v>409</v>
      </c>
      <c r="C14" s="17">
        <v>85.0</v>
      </c>
      <c r="D14" s="28">
        <f t="shared" si="1"/>
        <v>34</v>
      </c>
      <c r="E14" s="17">
        <v>60.0</v>
      </c>
      <c r="F14" s="32">
        <f t="shared" si="2"/>
        <v>7.2</v>
      </c>
      <c r="G14" s="17">
        <v>75.0</v>
      </c>
      <c r="H14" s="61">
        <f t="shared" si="3"/>
        <v>9</v>
      </c>
      <c r="I14" s="17">
        <v>80.0</v>
      </c>
      <c r="J14" s="61">
        <f t="shared" si="4"/>
        <v>9.6</v>
      </c>
      <c r="K14" s="17">
        <v>89.0</v>
      </c>
      <c r="L14" s="61">
        <f t="shared" si="5"/>
        <v>10.68</v>
      </c>
      <c r="M14" s="17">
        <v>80.0</v>
      </c>
      <c r="N14" s="61">
        <f t="shared" si="6"/>
        <v>9.6</v>
      </c>
      <c r="O14" s="32">
        <f t="shared" si="7"/>
        <v>80.08</v>
      </c>
      <c r="P14" s="30">
        <f t="shared" si="8"/>
        <v>56.056</v>
      </c>
      <c r="Q14" s="61">
        <v>70.0</v>
      </c>
      <c r="R14" s="28">
        <f t="shared" si="9"/>
        <v>21</v>
      </c>
      <c r="S14" s="62">
        <f t="shared" si="10"/>
        <v>77.056</v>
      </c>
    </row>
    <row r="15">
      <c r="A15" s="25">
        <v>12.0</v>
      </c>
      <c r="B15" s="26" t="s">
        <v>407</v>
      </c>
      <c r="C15" s="17">
        <v>80.0</v>
      </c>
      <c r="D15" s="28">
        <f t="shared" si="1"/>
        <v>32</v>
      </c>
      <c r="E15" s="17">
        <v>75.0</v>
      </c>
      <c r="F15" s="32">
        <f t="shared" si="2"/>
        <v>9</v>
      </c>
      <c r="G15" s="17">
        <v>75.0</v>
      </c>
      <c r="H15" s="61">
        <f t="shared" si="3"/>
        <v>9</v>
      </c>
      <c r="I15" s="17">
        <v>88.0</v>
      </c>
      <c r="J15" s="61">
        <f t="shared" si="4"/>
        <v>10.56</v>
      </c>
      <c r="K15" s="17">
        <v>87.0</v>
      </c>
      <c r="L15" s="61">
        <f t="shared" si="5"/>
        <v>10.44</v>
      </c>
      <c r="M15" s="17">
        <v>80.0</v>
      </c>
      <c r="N15" s="61">
        <f t="shared" si="6"/>
        <v>9.6</v>
      </c>
      <c r="O15" s="32">
        <f t="shared" si="7"/>
        <v>80.6</v>
      </c>
      <c r="P15" s="30">
        <f t="shared" si="8"/>
        <v>56.42</v>
      </c>
      <c r="Q15" s="61">
        <v>45.0</v>
      </c>
      <c r="R15" s="28">
        <f t="shared" si="9"/>
        <v>13.5</v>
      </c>
      <c r="S15" s="62">
        <f t="shared" si="10"/>
        <v>69.92</v>
      </c>
    </row>
  </sheetData>
  <mergeCells count="19">
    <mergeCell ref="A2:A3"/>
    <mergeCell ref="B2:B3"/>
    <mergeCell ref="C2:C3"/>
    <mergeCell ref="D2:D3"/>
    <mergeCell ref="E2:E3"/>
    <mergeCell ref="F2:F3"/>
    <mergeCell ref="G2:G3"/>
    <mergeCell ref="O2:O3"/>
    <mergeCell ref="P2:P3"/>
    <mergeCell ref="Q2:Q3"/>
    <mergeCell ref="R2:R3"/>
    <mergeCell ref="S2:S3"/>
    <mergeCell ref="H2:H3"/>
    <mergeCell ref="I2:I3"/>
    <mergeCell ref="J2:J3"/>
    <mergeCell ref="K2:K3"/>
    <mergeCell ref="L2:L3"/>
    <mergeCell ref="M2:M3"/>
    <mergeCell ref="N2:N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66.75"/>
  </cols>
  <sheetData>
    <row r="1">
      <c r="A1" s="64" t="s">
        <v>423</v>
      </c>
      <c r="B1" s="65"/>
      <c r="C1" s="65"/>
      <c r="D1" s="65"/>
      <c r="E1" s="66"/>
    </row>
    <row r="2">
      <c r="A2" s="64" t="s">
        <v>424</v>
      </c>
      <c r="B2" s="65"/>
      <c r="C2" s="65"/>
      <c r="D2" s="65"/>
      <c r="E2" s="66"/>
    </row>
    <row r="3">
      <c r="A3" s="64" t="s">
        <v>425</v>
      </c>
      <c r="B3" s="65"/>
      <c r="C3" s="65"/>
      <c r="D3" s="65"/>
      <c r="E3" s="66"/>
    </row>
    <row r="4">
      <c r="A4" s="67"/>
      <c r="B4" s="67"/>
      <c r="C4" s="67"/>
      <c r="D4" s="67"/>
      <c r="E4" s="67"/>
    </row>
    <row r="5">
      <c r="A5" s="68" t="s">
        <v>426</v>
      </c>
      <c r="B5" s="65"/>
      <c r="C5" s="65"/>
      <c r="D5" s="65"/>
      <c r="E5" s="66"/>
    </row>
    <row r="6">
      <c r="A6" s="68" t="s">
        <v>427</v>
      </c>
      <c r="B6" s="65"/>
      <c r="C6" s="65"/>
      <c r="D6" s="65"/>
      <c r="E6" s="66"/>
    </row>
    <row r="7">
      <c r="A7" s="69"/>
      <c r="B7" s="69"/>
      <c r="C7" s="70"/>
      <c r="D7" s="70"/>
      <c r="E7" s="70"/>
    </row>
    <row r="8">
      <c r="A8" s="71"/>
      <c r="B8" s="71"/>
      <c r="C8" s="72"/>
      <c r="D8" s="72"/>
      <c r="E8" s="72"/>
    </row>
    <row r="9">
      <c r="A9" s="73" t="s">
        <v>385</v>
      </c>
      <c r="B9" s="74" t="s">
        <v>386</v>
      </c>
      <c r="C9" s="75" t="s">
        <v>428</v>
      </c>
      <c r="D9" s="73" t="s">
        <v>393</v>
      </c>
      <c r="E9" s="76" t="s">
        <v>429</v>
      </c>
    </row>
    <row r="10">
      <c r="A10" s="18"/>
      <c r="B10" s="19"/>
      <c r="C10" s="77" t="s">
        <v>391</v>
      </c>
      <c r="D10" s="78" t="s">
        <v>430</v>
      </c>
      <c r="E10" s="21"/>
    </row>
    <row r="11" ht="42.0" customHeight="1">
      <c r="A11" s="25">
        <v>1.0</v>
      </c>
      <c r="B11" s="26" t="s">
        <v>411</v>
      </c>
      <c r="C11" s="17">
        <v>85.0</v>
      </c>
      <c r="D11" s="79"/>
      <c r="E11" s="36"/>
    </row>
    <row r="12" ht="42.0" customHeight="1">
      <c r="A12" s="25">
        <v>2.0</v>
      </c>
      <c r="B12" s="26" t="s">
        <v>415</v>
      </c>
      <c r="C12" s="17">
        <v>70.0</v>
      </c>
      <c r="D12" s="79"/>
      <c r="E12" s="36"/>
    </row>
    <row r="13" ht="42.0" customHeight="1">
      <c r="A13" s="25">
        <v>3.0</v>
      </c>
      <c r="B13" s="26" t="s">
        <v>414</v>
      </c>
      <c r="C13" s="17">
        <v>85.0</v>
      </c>
      <c r="D13" s="79"/>
      <c r="E13" s="36"/>
    </row>
    <row r="14" ht="42.0" customHeight="1">
      <c r="A14" s="25">
        <v>4.0</v>
      </c>
      <c r="B14" s="26" t="s">
        <v>406</v>
      </c>
      <c r="C14" s="17">
        <v>80.0</v>
      </c>
      <c r="D14" s="79"/>
      <c r="E14" s="36"/>
    </row>
    <row r="15" ht="42.0" customHeight="1">
      <c r="A15" s="25">
        <v>5.0</v>
      </c>
      <c r="B15" s="63" t="s">
        <v>242</v>
      </c>
      <c r="C15" s="17">
        <v>85.0</v>
      </c>
      <c r="D15" s="79"/>
      <c r="E15" s="36"/>
    </row>
    <row r="16" ht="42.0" customHeight="1">
      <c r="A16" s="25">
        <v>6.0</v>
      </c>
      <c r="B16" s="26" t="s">
        <v>413</v>
      </c>
      <c r="C16" s="17">
        <v>75.0</v>
      </c>
      <c r="D16" s="79"/>
      <c r="E16" s="36"/>
    </row>
    <row r="17" ht="42.0" customHeight="1">
      <c r="A17" s="25">
        <v>7.0</v>
      </c>
      <c r="B17" s="26" t="s">
        <v>404</v>
      </c>
      <c r="C17" s="17">
        <v>88.0</v>
      </c>
      <c r="D17" s="79"/>
      <c r="E17" s="36"/>
    </row>
    <row r="18" ht="42.0" customHeight="1">
      <c r="A18" s="25">
        <v>8.0</v>
      </c>
      <c r="B18" s="26" t="s">
        <v>405</v>
      </c>
      <c r="C18" s="17">
        <v>85.0</v>
      </c>
      <c r="D18" s="79"/>
      <c r="E18" s="36"/>
    </row>
    <row r="19" ht="42.0" customHeight="1">
      <c r="A19" s="25">
        <v>9.0</v>
      </c>
      <c r="B19" s="26" t="s">
        <v>422</v>
      </c>
      <c r="C19" s="17">
        <v>75.0</v>
      </c>
      <c r="D19" s="79"/>
      <c r="E19" s="36"/>
    </row>
    <row r="20" ht="42.0" customHeight="1">
      <c r="A20" s="25">
        <v>10.0</v>
      </c>
      <c r="B20" s="26" t="s">
        <v>412</v>
      </c>
      <c r="C20" s="17">
        <v>80.0</v>
      </c>
      <c r="D20" s="79"/>
      <c r="E20" s="36"/>
    </row>
    <row r="21" ht="42.0" customHeight="1">
      <c r="A21" s="25">
        <v>11.0</v>
      </c>
      <c r="B21" s="26" t="s">
        <v>409</v>
      </c>
      <c r="C21" s="17">
        <v>80.0</v>
      </c>
      <c r="D21" s="79"/>
      <c r="E21" s="36"/>
    </row>
    <row r="22" ht="42.0" customHeight="1">
      <c r="A22" s="25">
        <v>12.0</v>
      </c>
      <c r="B22" s="26" t="s">
        <v>407</v>
      </c>
      <c r="C22" s="17">
        <v>85.0</v>
      </c>
      <c r="D22" s="79"/>
      <c r="E22" s="36"/>
    </row>
    <row r="23">
      <c r="A23" s="80"/>
      <c r="B23" s="80"/>
      <c r="C23" s="81"/>
      <c r="D23" s="81"/>
      <c r="E23" s="81"/>
    </row>
    <row r="24">
      <c r="A24" s="82"/>
      <c r="B24" s="82"/>
      <c r="C24" s="70"/>
      <c r="D24" s="70"/>
      <c r="E24" s="70"/>
    </row>
    <row r="25">
      <c r="A25" s="70"/>
      <c r="B25" s="70"/>
      <c r="C25" s="70"/>
      <c r="D25" s="70"/>
      <c r="E25" s="67" t="s">
        <v>431</v>
      </c>
    </row>
    <row r="26">
      <c r="A26" s="70"/>
      <c r="B26" s="70"/>
      <c r="C26" s="70"/>
      <c r="D26" s="70"/>
      <c r="E26" s="70"/>
    </row>
    <row r="27">
      <c r="A27" s="70"/>
      <c r="B27" s="70"/>
      <c r="C27" s="70"/>
      <c r="D27" s="70"/>
      <c r="E27" s="70"/>
    </row>
    <row r="28">
      <c r="A28" s="70"/>
      <c r="B28" s="70"/>
      <c r="C28" s="70"/>
      <c r="D28" s="70"/>
      <c r="E28" s="70"/>
    </row>
    <row r="29">
      <c r="A29" s="70"/>
      <c r="B29" s="70"/>
      <c r="C29" s="70"/>
      <c r="D29" s="70"/>
      <c r="E29" s="70"/>
    </row>
    <row r="30">
      <c r="A30" s="70"/>
      <c r="B30" s="70"/>
      <c r="C30" s="70"/>
      <c r="D30" s="70"/>
      <c r="E30" s="67" t="s">
        <v>432</v>
      </c>
    </row>
    <row r="31">
      <c r="A31" s="70"/>
      <c r="B31" s="70"/>
      <c r="C31" s="70"/>
      <c r="D31" s="70"/>
      <c r="E31" s="70"/>
    </row>
    <row r="32">
      <c r="A32" s="83"/>
      <c r="B32" s="83"/>
      <c r="C32" s="83"/>
      <c r="D32" s="83"/>
      <c r="E32" s="83"/>
    </row>
    <row r="33">
      <c r="A33" s="83"/>
      <c r="B33" s="83"/>
      <c r="C33" s="83"/>
      <c r="D33" s="83"/>
      <c r="E33" s="83"/>
    </row>
  </sheetData>
  <mergeCells count="8">
    <mergeCell ref="A1:E1"/>
    <mergeCell ref="A2:E2"/>
    <mergeCell ref="A3:E3"/>
    <mergeCell ref="A5:E5"/>
    <mergeCell ref="A6:E6"/>
    <mergeCell ref="A9:A10"/>
    <mergeCell ref="B9:B10"/>
    <mergeCell ref="E9:E10"/>
  </mergeCells>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66.75"/>
    <col customWidth="1" min="9" max="9" width="15.63"/>
    <col customWidth="1" min="10" max="11" width="17.88"/>
  </cols>
  <sheetData>
    <row r="1">
      <c r="A1" s="84" t="s">
        <v>423</v>
      </c>
      <c r="B1" s="65"/>
      <c r="C1" s="65"/>
      <c r="D1" s="65"/>
      <c r="E1" s="66"/>
      <c r="G1" s="85"/>
      <c r="I1" s="85"/>
    </row>
    <row r="2">
      <c r="A2" s="84" t="s">
        <v>424</v>
      </c>
      <c r="B2" s="65"/>
      <c r="C2" s="65"/>
      <c r="D2" s="65"/>
      <c r="E2" s="66"/>
      <c r="G2" s="85"/>
      <c r="I2" s="85"/>
    </row>
    <row r="3">
      <c r="A3" s="84" t="s">
        <v>425</v>
      </c>
      <c r="B3" s="65"/>
      <c r="C3" s="65"/>
      <c r="D3" s="65"/>
      <c r="E3" s="66"/>
      <c r="G3" s="85"/>
      <c r="I3" s="85"/>
    </row>
    <row r="4">
      <c r="A4" s="86"/>
      <c r="B4" s="86"/>
      <c r="C4" s="86"/>
      <c r="D4" s="86"/>
      <c r="E4" s="86"/>
      <c r="G4" s="85"/>
      <c r="I4" s="85"/>
    </row>
    <row r="5">
      <c r="A5" s="87" t="s">
        <v>426</v>
      </c>
      <c r="B5" s="65"/>
      <c r="C5" s="65"/>
      <c r="D5" s="65"/>
      <c r="E5" s="66"/>
      <c r="G5" s="85"/>
      <c r="I5" s="85"/>
    </row>
    <row r="6">
      <c r="A6" s="87" t="s">
        <v>433</v>
      </c>
      <c r="B6" s="65"/>
      <c r="C6" s="65"/>
      <c r="D6" s="65"/>
      <c r="E6" s="66"/>
      <c r="G6" s="85"/>
      <c r="I6" s="85"/>
    </row>
    <row r="7">
      <c r="A7" s="88"/>
      <c r="B7" s="88"/>
      <c r="C7" s="89"/>
      <c r="D7" s="89"/>
      <c r="E7" s="89"/>
      <c r="G7" s="85"/>
      <c r="I7" s="85"/>
    </row>
    <row r="8">
      <c r="A8" s="90"/>
      <c r="B8" s="90"/>
      <c r="C8" s="91"/>
      <c r="D8" s="91"/>
      <c r="E8" s="91"/>
      <c r="G8" s="85"/>
      <c r="I8" s="85"/>
    </row>
    <row r="9">
      <c r="A9" s="8" t="s">
        <v>385</v>
      </c>
      <c r="B9" s="92" t="s">
        <v>386</v>
      </c>
      <c r="C9" s="93" t="s">
        <v>393</v>
      </c>
      <c r="D9" s="8" t="s">
        <v>393</v>
      </c>
      <c r="E9" s="94" t="s">
        <v>429</v>
      </c>
      <c r="G9" s="95" t="s">
        <v>434</v>
      </c>
      <c r="H9" s="96">
        <v>0.3</v>
      </c>
      <c r="I9" s="60" t="s">
        <v>420</v>
      </c>
      <c r="J9" s="96">
        <v>0.7</v>
      </c>
      <c r="K9" s="60" t="s">
        <v>435</v>
      </c>
    </row>
    <row r="10">
      <c r="A10" s="18"/>
      <c r="B10" s="19"/>
      <c r="C10" s="97" t="s">
        <v>436</v>
      </c>
      <c r="D10" s="23" t="s">
        <v>430</v>
      </c>
      <c r="E10" s="21"/>
      <c r="G10" s="18"/>
      <c r="H10" s="18"/>
      <c r="I10" s="18"/>
      <c r="J10" s="18"/>
      <c r="K10" s="18"/>
    </row>
    <row r="11" ht="42.0" customHeight="1">
      <c r="A11" s="25">
        <v>1.0</v>
      </c>
      <c r="B11" s="26" t="s">
        <v>411</v>
      </c>
      <c r="C11" s="79"/>
      <c r="D11" s="79"/>
      <c r="E11" s="36"/>
      <c r="G11" s="98">
        <v>12.0</v>
      </c>
      <c r="H11" s="32">
        <f t="shared" ref="H11:H22" si="1">30%*G11</f>
        <v>3.6</v>
      </c>
      <c r="I11" s="17">
        <v>65.0</v>
      </c>
      <c r="J11" s="32">
        <f t="shared" ref="J11:J22" si="2">70%*I11</f>
        <v>45.5</v>
      </c>
      <c r="K11" s="29">
        <f t="shared" ref="K11:K22" si="3">H11+J11</f>
        <v>49.1</v>
      </c>
    </row>
    <row r="12" ht="42.0" customHeight="1">
      <c r="A12" s="25">
        <v>2.0</v>
      </c>
      <c r="B12" s="26" t="s">
        <v>415</v>
      </c>
      <c r="C12" s="79"/>
      <c r="D12" s="79"/>
      <c r="E12" s="36"/>
      <c r="G12" s="17">
        <v>36.0</v>
      </c>
      <c r="H12" s="32">
        <f t="shared" si="1"/>
        <v>10.8</v>
      </c>
      <c r="I12" s="17">
        <v>70.0</v>
      </c>
      <c r="J12" s="32">
        <f t="shared" si="2"/>
        <v>49</v>
      </c>
      <c r="K12" s="29">
        <f t="shared" si="3"/>
        <v>59.8</v>
      </c>
    </row>
    <row r="13" ht="42.0" customHeight="1">
      <c r="A13" s="25">
        <v>3.0</v>
      </c>
      <c r="B13" s="26" t="s">
        <v>414</v>
      </c>
      <c r="C13" s="79"/>
      <c r="D13" s="79"/>
      <c r="E13" s="36"/>
      <c r="G13" s="17">
        <v>40.0</v>
      </c>
      <c r="H13" s="32">
        <f t="shared" si="1"/>
        <v>12</v>
      </c>
      <c r="I13" s="17">
        <v>70.0</v>
      </c>
      <c r="J13" s="32">
        <f t="shared" si="2"/>
        <v>49</v>
      </c>
      <c r="K13" s="29">
        <f t="shared" si="3"/>
        <v>61</v>
      </c>
    </row>
    <row r="14" ht="42.0" customHeight="1">
      <c r="A14" s="25">
        <v>4.0</v>
      </c>
      <c r="B14" s="26" t="s">
        <v>406</v>
      </c>
      <c r="C14" s="79"/>
      <c r="D14" s="79"/>
      <c r="E14" s="36"/>
      <c r="G14" s="17">
        <v>56.0</v>
      </c>
      <c r="H14" s="32">
        <f t="shared" si="1"/>
        <v>16.8</v>
      </c>
      <c r="I14" s="17">
        <v>80.0</v>
      </c>
      <c r="J14" s="32">
        <f t="shared" si="2"/>
        <v>56</v>
      </c>
      <c r="K14" s="29">
        <f t="shared" si="3"/>
        <v>72.8</v>
      </c>
    </row>
    <row r="15" ht="42.0" customHeight="1">
      <c r="A15" s="25">
        <v>5.0</v>
      </c>
      <c r="B15" s="63" t="s">
        <v>242</v>
      </c>
      <c r="C15" s="79"/>
      <c r="D15" s="79"/>
      <c r="E15" s="36"/>
      <c r="G15" s="17">
        <v>56.0</v>
      </c>
      <c r="H15" s="32">
        <f t="shared" si="1"/>
        <v>16.8</v>
      </c>
      <c r="I15" s="17">
        <v>92.0</v>
      </c>
      <c r="J15" s="32">
        <f t="shared" si="2"/>
        <v>64.4</v>
      </c>
      <c r="K15" s="29">
        <f t="shared" si="3"/>
        <v>81.2</v>
      </c>
    </row>
    <row r="16" ht="42.0" customHeight="1">
      <c r="A16" s="25">
        <v>6.0</v>
      </c>
      <c r="B16" s="26" t="s">
        <v>413</v>
      </c>
      <c r="C16" s="79"/>
      <c r="D16" s="79"/>
      <c r="E16" s="36"/>
      <c r="G16" s="17">
        <v>36.0</v>
      </c>
      <c r="H16" s="32">
        <f t="shared" si="1"/>
        <v>10.8</v>
      </c>
      <c r="I16" s="17">
        <v>63.0</v>
      </c>
      <c r="J16" s="32">
        <f t="shared" si="2"/>
        <v>44.1</v>
      </c>
      <c r="K16" s="29">
        <f t="shared" si="3"/>
        <v>54.9</v>
      </c>
    </row>
    <row r="17" ht="42.0" customHeight="1">
      <c r="A17" s="25">
        <v>7.0</v>
      </c>
      <c r="B17" s="26" t="s">
        <v>404</v>
      </c>
      <c r="C17" s="79"/>
      <c r="D17" s="79"/>
      <c r="E17" s="36"/>
      <c r="G17" s="17">
        <v>44.0</v>
      </c>
      <c r="H17" s="32">
        <f t="shared" si="1"/>
        <v>13.2</v>
      </c>
      <c r="I17" s="17">
        <v>84.0</v>
      </c>
      <c r="J17" s="32">
        <f t="shared" si="2"/>
        <v>58.8</v>
      </c>
      <c r="K17" s="29">
        <f t="shared" si="3"/>
        <v>72</v>
      </c>
    </row>
    <row r="18" ht="42.0" customHeight="1">
      <c r="A18" s="25">
        <v>8.0</v>
      </c>
      <c r="B18" s="26" t="s">
        <v>405</v>
      </c>
      <c r="C18" s="79"/>
      <c r="D18" s="79"/>
      <c r="E18" s="36"/>
      <c r="G18" s="17">
        <v>32.0</v>
      </c>
      <c r="H18" s="32">
        <f t="shared" si="1"/>
        <v>9.6</v>
      </c>
      <c r="I18" s="17">
        <v>63.0</v>
      </c>
      <c r="J18" s="32">
        <f t="shared" si="2"/>
        <v>44.1</v>
      </c>
      <c r="K18" s="29">
        <f t="shared" si="3"/>
        <v>53.7</v>
      </c>
    </row>
    <row r="19" ht="42.0" customHeight="1">
      <c r="A19" s="25">
        <v>9.0</v>
      </c>
      <c r="B19" s="26" t="s">
        <v>422</v>
      </c>
      <c r="C19" s="79"/>
      <c r="D19" s="79"/>
      <c r="E19" s="36"/>
      <c r="G19" s="17">
        <v>40.0</v>
      </c>
      <c r="H19" s="32">
        <f t="shared" si="1"/>
        <v>12</v>
      </c>
      <c r="I19" s="17">
        <v>72.0</v>
      </c>
      <c r="J19" s="32">
        <f t="shared" si="2"/>
        <v>50.4</v>
      </c>
      <c r="K19" s="29">
        <f t="shared" si="3"/>
        <v>62.4</v>
      </c>
    </row>
    <row r="20" ht="42.0" customHeight="1">
      <c r="A20" s="25">
        <v>10.0</v>
      </c>
      <c r="B20" s="26" t="s">
        <v>412</v>
      </c>
      <c r="C20" s="79"/>
      <c r="D20" s="79"/>
      <c r="E20" s="36"/>
      <c r="G20" s="17">
        <v>36.0</v>
      </c>
      <c r="H20" s="32">
        <f t="shared" si="1"/>
        <v>10.8</v>
      </c>
      <c r="I20" s="17">
        <v>72.0</v>
      </c>
      <c r="J20" s="32">
        <f t="shared" si="2"/>
        <v>50.4</v>
      </c>
      <c r="K20" s="29">
        <f t="shared" si="3"/>
        <v>61.2</v>
      </c>
    </row>
    <row r="21" ht="42.0" customHeight="1">
      <c r="A21" s="25">
        <v>11.0</v>
      </c>
      <c r="B21" s="26" t="s">
        <v>409</v>
      </c>
      <c r="C21" s="79"/>
      <c r="D21" s="79"/>
      <c r="E21" s="36"/>
      <c r="G21" s="17">
        <v>42.0</v>
      </c>
      <c r="H21" s="32">
        <f t="shared" si="1"/>
        <v>12.6</v>
      </c>
      <c r="I21" s="17">
        <v>72.0</v>
      </c>
      <c r="J21" s="32">
        <f t="shared" si="2"/>
        <v>50.4</v>
      </c>
      <c r="K21" s="29">
        <f t="shared" si="3"/>
        <v>63</v>
      </c>
    </row>
    <row r="22" ht="42.0" customHeight="1">
      <c r="A22" s="25">
        <v>12.0</v>
      </c>
      <c r="B22" s="26" t="s">
        <v>407</v>
      </c>
      <c r="C22" s="79"/>
      <c r="D22" s="79"/>
      <c r="E22" s="36"/>
      <c r="G22" s="17">
        <v>40.0</v>
      </c>
      <c r="H22" s="32">
        <f t="shared" si="1"/>
        <v>12</v>
      </c>
      <c r="I22" s="17">
        <v>76.0</v>
      </c>
      <c r="J22" s="32">
        <f t="shared" si="2"/>
        <v>53.2</v>
      </c>
      <c r="K22" s="29">
        <f t="shared" si="3"/>
        <v>65.2</v>
      </c>
    </row>
    <row r="23">
      <c r="A23" s="99"/>
      <c r="B23" s="99"/>
      <c r="C23" s="100"/>
      <c r="D23" s="100"/>
      <c r="E23" s="100"/>
      <c r="G23" s="85"/>
      <c r="I23" s="85"/>
    </row>
    <row r="24">
      <c r="A24" s="101"/>
      <c r="B24" s="101"/>
      <c r="C24" s="89"/>
      <c r="D24" s="89"/>
      <c r="E24" s="89"/>
      <c r="G24" s="85"/>
      <c r="I24" s="85"/>
    </row>
    <row r="25">
      <c r="A25" s="89"/>
      <c r="B25" s="89"/>
      <c r="C25" s="89"/>
      <c r="D25" s="89"/>
      <c r="E25" s="86" t="s">
        <v>437</v>
      </c>
      <c r="G25" s="85"/>
      <c r="I25" s="85"/>
    </row>
    <row r="26">
      <c r="A26" s="89"/>
      <c r="B26" s="89"/>
      <c r="C26" s="89"/>
      <c r="D26" s="89"/>
      <c r="E26" s="89"/>
      <c r="G26" s="85"/>
      <c r="I26" s="85"/>
    </row>
    <row r="27">
      <c r="A27" s="89"/>
      <c r="B27" s="89"/>
      <c r="C27" s="89"/>
      <c r="D27" s="89"/>
      <c r="E27" s="89"/>
      <c r="G27" s="85"/>
      <c r="I27" s="85"/>
    </row>
    <row r="28">
      <c r="A28" s="89"/>
      <c r="B28" s="89"/>
      <c r="C28" s="89"/>
      <c r="D28" s="89"/>
      <c r="E28" s="89"/>
      <c r="G28" s="85"/>
      <c r="I28" s="85"/>
    </row>
    <row r="29">
      <c r="A29" s="89"/>
      <c r="B29" s="89"/>
      <c r="C29" s="89"/>
      <c r="D29" s="89"/>
      <c r="E29" s="89"/>
      <c r="G29" s="85"/>
      <c r="I29" s="85"/>
    </row>
    <row r="30">
      <c r="A30" s="89"/>
      <c r="B30" s="89"/>
      <c r="C30" s="89"/>
      <c r="D30" s="89"/>
      <c r="E30" s="86" t="s">
        <v>432</v>
      </c>
      <c r="G30" s="85"/>
      <c r="I30" s="85"/>
    </row>
    <row r="31">
      <c r="A31" s="89"/>
      <c r="B31" s="89"/>
      <c r="C31" s="89"/>
      <c r="D31" s="89"/>
      <c r="E31" s="89"/>
      <c r="G31" s="85"/>
      <c r="I31" s="85"/>
    </row>
    <row r="32">
      <c r="G32" s="85"/>
      <c r="I32" s="85"/>
    </row>
    <row r="33">
      <c r="G33" s="85"/>
      <c r="I33" s="85"/>
    </row>
    <row r="34">
      <c r="G34" s="85"/>
      <c r="I34" s="85"/>
    </row>
    <row r="35">
      <c r="G35" s="85"/>
      <c r="I35" s="85"/>
    </row>
    <row r="36">
      <c r="G36" s="85"/>
      <c r="I36" s="85"/>
    </row>
    <row r="37">
      <c r="G37" s="85"/>
      <c r="I37" s="85"/>
    </row>
    <row r="38">
      <c r="G38" s="85"/>
      <c r="I38" s="85"/>
    </row>
    <row r="39">
      <c r="G39" s="85"/>
      <c r="I39" s="85"/>
    </row>
    <row r="40">
      <c r="G40" s="85"/>
      <c r="I40" s="85"/>
    </row>
    <row r="41">
      <c r="G41" s="85"/>
      <c r="I41" s="85"/>
    </row>
    <row r="42">
      <c r="G42" s="85"/>
      <c r="I42" s="85"/>
    </row>
    <row r="43">
      <c r="G43" s="85"/>
      <c r="I43" s="85"/>
    </row>
    <row r="44">
      <c r="G44" s="85"/>
      <c r="I44" s="85"/>
    </row>
    <row r="45">
      <c r="G45" s="85"/>
      <c r="I45" s="85"/>
    </row>
    <row r="46">
      <c r="G46" s="85"/>
      <c r="I46" s="85"/>
    </row>
    <row r="47">
      <c r="G47" s="85"/>
      <c r="I47" s="85"/>
    </row>
    <row r="48">
      <c r="G48" s="85"/>
      <c r="I48" s="85"/>
    </row>
    <row r="49">
      <c r="G49" s="85"/>
      <c r="I49" s="85"/>
    </row>
    <row r="50">
      <c r="G50" s="85"/>
      <c r="I50" s="85"/>
    </row>
    <row r="51">
      <c r="G51" s="85"/>
      <c r="I51" s="85"/>
    </row>
    <row r="52">
      <c r="G52" s="85"/>
      <c r="I52" s="85"/>
    </row>
    <row r="53">
      <c r="G53" s="85"/>
      <c r="I53" s="85"/>
    </row>
    <row r="54">
      <c r="G54" s="85"/>
      <c r="I54" s="85"/>
    </row>
    <row r="55">
      <c r="G55" s="85"/>
      <c r="I55" s="85"/>
    </row>
    <row r="56">
      <c r="G56" s="85"/>
      <c r="I56" s="85"/>
    </row>
    <row r="57">
      <c r="G57" s="85"/>
      <c r="I57" s="85"/>
    </row>
    <row r="58">
      <c r="G58" s="85"/>
      <c r="I58" s="85"/>
    </row>
    <row r="59">
      <c r="G59" s="85"/>
      <c r="I59" s="85"/>
    </row>
    <row r="60">
      <c r="G60" s="85"/>
      <c r="I60" s="85"/>
    </row>
    <row r="61">
      <c r="G61" s="85"/>
      <c r="I61" s="85"/>
    </row>
    <row r="62">
      <c r="G62" s="85"/>
      <c r="I62" s="85"/>
    </row>
    <row r="63">
      <c r="G63" s="85"/>
      <c r="I63" s="85"/>
    </row>
    <row r="64">
      <c r="G64" s="85"/>
      <c r="I64" s="85"/>
    </row>
    <row r="65">
      <c r="G65" s="85"/>
      <c r="I65" s="85"/>
    </row>
    <row r="66">
      <c r="G66" s="85"/>
      <c r="I66" s="85"/>
    </row>
    <row r="67">
      <c r="G67" s="85"/>
      <c r="I67" s="85"/>
    </row>
    <row r="68">
      <c r="G68" s="85"/>
      <c r="I68" s="85"/>
    </row>
    <row r="69">
      <c r="G69" s="85"/>
      <c r="I69" s="85"/>
    </row>
    <row r="70">
      <c r="G70" s="85"/>
      <c r="I70" s="85"/>
    </row>
    <row r="71">
      <c r="G71" s="85"/>
      <c r="I71" s="85"/>
    </row>
    <row r="72">
      <c r="G72" s="85"/>
      <c r="I72" s="85"/>
    </row>
    <row r="73">
      <c r="G73" s="85"/>
      <c r="I73" s="85"/>
    </row>
    <row r="74">
      <c r="G74" s="85"/>
      <c r="I74" s="85"/>
    </row>
    <row r="75">
      <c r="G75" s="85"/>
      <c r="I75" s="85"/>
    </row>
    <row r="76">
      <c r="G76" s="85"/>
      <c r="I76" s="85"/>
    </row>
    <row r="77">
      <c r="G77" s="85"/>
      <c r="I77" s="85"/>
    </row>
    <row r="78">
      <c r="G78" s="85"/>
      <c r="I78" s="85"/>
    </row>
    <row r="79">
      <c r="G79" s="85"/>
      <c r="I79" s="85"/>
    </row>
    <row r="80">
      <c r="G80" s="85"/>
      <c r="I80" s="85"/>
    </row>
    <row r="81">
      <c r="G81" s="85"/>
      <c r="I81" s="85"/>
    </row>
    <row r="82">
      <c r="G82" s="85"/>
      <c r="I82" s="85"/>
    </row>
    <row r="83">
      <c r="G83" s="85"/>
      <c r="I83" s="85"/>
    </row>
    <row r="84">
      <c r="G84" s="85"/>
      <c r="I84" s="85"/>
    </row>
    <row r="85">
      <c r="G85" s="85"/>
      <c r="I85" s="85"/>
    </row>
    <row r="86">
      <c r="G86" s="85"/>
      <c r="I86" s="85"/>
    </row>
    <row r="87">
      <c r="G87" s="85"/>
      <c r="I87" s="85"/>
    </row>
    <row r="88">
      <c r="G88" s="85"/>
      <c r="I88" s="85"/>
    </row>
    <row r="89">
      <c r="G89" s="85"/>
      <c r="I89" s="85"/>
    </row>
    <row r="90">
      <c r="G90" s="85"/>
      <c r="I90" s="85"/>
    </row>
    <row r="91">
      <c r="G91" s="85"/>
      <c r="I91" s="85"/>
    </row>
    <row r="92">
      <c r="G92" s="85"/>
      <c r="I92" s="85"/>
    </row>
    <row r="93">
      <c r="G93" s="85"/>
      <c r="I93" s="85"/>
    </row>
    <row r="94">
      <c r="G94" s="85"/>
      <c r="I94" s="85"/>
    </row>
    <row r="95">
      <c r="G95" s="85"/>
      <c r="I95" s="85"/>
    </row>
    <row r="96">
      <c r="G96" s="85"/>
      <c r="I96" s="85"/>
    </row>
    <row r="97">
      <c r="G97" s="85"/>
      <c r="I97" s="85"/>
    </row>
    <row r="98">
      <c r="G98" s="85"/>
      <c r="I98" s="85"/>
    </row>
    <row r="99">
      <c r="G99" s="85"/>
      <c r="I99" s="85"/>
    </row>
    <row r="100">
      <c r="G100" s="85"/>
      <c r="I100" s="85"/>
    </row>
    <row r="101">
      <c r="G101" s="85"/>
      <c r="I101" s="85"/>
    </row>
    <row r="102">
      <c r="G102" s="85"/>
      <c r="I102" s="85"/>
    </row>
    <row r="103">
      <c r="G103" s="85"/>
      <c r="I103" s="85"/>
    </row>
    <row r="104">
      <c r="G104" s="85"/>
      <c r="I104" s="85"/>
    </row>
    <row r="105">
      <c r="G105" s="85"/>
      <c r="I105" s="85"/>
    </row>
    <row r="106">
      <c r="G106" s="85"/>
      <c r="I106" s="85"/>
    </row>
    <row r="107">
      <c r="G107" s="85"/>
      <c r="I107" s="85"/>
    </row>
    <row r="108">
      <c r="G108" s="85"/>
      <c r="I108" s="85"/>
    </row>
    <row r="109">
      <c r="G109" s="85"/>
      <c r="I109" s="85"/>
    </row>
    <row r="110">
      <c r="G110" s="85"/>
      <c r="I110" s="85"/>
    </row>
    <row r="111">
      <c r="G111" s="85"/>
      <c r="I111" s="85"/>
    </row>
    <row r="112">
      <c r="G112" s="85"/>
      <c r="I112" s="85"/>
    </row>
    <row r="113">
      <c r="G113" s="85"/>
      <c r="I113" s="85"/>
    </row>
    <row r="114">
      <c r="G114" s="85"/>
      <c r="I114" s="85"/>
    </row>
    <row r="115">
      <c r="G115" s="85"/>
      <c r="I115" s="85"/>
    </row>
    <row r="116">
      <c r="G116" s="85"/>
      <c r="I116" s="85"/>
    </row>
    <row r="117">
      <c r="G117" s="85"/>
      <c r="I117" s="85"/>
    </row>
    <row r="118">
      <c r="G118" s="85"/>
      <c r="I118" s="85"/>
    </row>
    <row r="119">
      <c r="G119" s="85"/>
      <c r="I119" s="85"/>
    </row>
    <row r="120">
      <c r="G120" s="85"/>
      <c r="I120" s="85"/>
    </row>
    <row r="121">
      <c r="G121" s="85"/>
      <c r="I121" s="85"/>
    </row>
    <row r="122">
      <c r="G122" s="85"/>
      <c r="I122" s="85"/>
    </row>
    <row r="123">
      <c r="G123" s="85"/>
      <c r="I123" s="85"/>
    </row>
    <row r="124">
      <c r="G124" s="85"/>
      <c r="I124" s="85"/>
    </row>
    <row r="125">
      <c r="G125" s="85"/>
      <c r="I125" s="85"/>
    </row>
    <row r="126">
      <c r="G126" s="85"/>
      <c r="I126" s="85"/>
    </row>
    <row r="127">
      <c r="G127" s="85"/>
      <c r="I127" s="85"/>
    </row>
    <row r="128">
      <c r="G128" s="85"/>
      <c r="I128" s="85"/>
    </row>
    <row r="129">
      <c r="G129" s="85"/>
      <c r="I129" s="85"/>
    </row>
    <row r="130">
      <c r="G130" s="85"/>
      <c r="I130" s="85"/>
    </row>
    <row r="131">
      <c r="G131" s="85"/>
      <c r="I131" s="85"/>
    </row>
    <row r="132">
      <c r="G132" s="85"/>
      <c r="I132" s="85"/>
    </row>
    <row r="133">
      <c r="G133" s="85"/>
      <c r="I133" s="85"/>
    </row>
    <row r="134">
      <c r="G134" s="85"/>
      <c r="I134" s="85"/>
    </row>
    <row r="135">
      <c r="G135" s="85"/>
      <c r="I135" s="85"/>
    </row>
    <row r="136">
      <c r="G136" s="85"/>
      <c r="I136" s="85"/>
    </row>
    <row r="137">
      <c r="G137" s="85"/>
      <c r="I137" s="85"/>
    </row>
    <row r="138">
      <c r="G138" s="85"/>
      <c r="I138" s="85"/>
    </row>
    <row r="139">
      <c r="G139" s="85"/>
      <c r="I139" s="85"/>
    </row>
    <row r="140">
      <c r="G140" s="85"/>
      <c r="I140" s="85"/>
    </row>
    <row r="141">
      <c r="G141" s="85"/>
      <c r="I141" s="85"/>
    </row>
    <row r="142">
      <c r="G142" s="85"/>
      <c r="I142" s="85"/>
    </row>
    <row r="143">
      <c r="G143" s="85"/>
      <c r="I143" s="85"/>
    </row>
    <row r="144">
      <c r="G144" s="85"/>
      <c r="I144" s="85"/>
    </row>
    <row r="145">
      <c r="G145" s="85"/>
      <c r="I145" s="85"/>
    </row>
    <row r="146">
      <c r="G146" s="85"/>
      <c r="I146" s="85"/>
    </row>
    <row r="147">
      <c r="G147" s="85"/>
      <c r="I147" s="85"/>
    </row>
    <row r="148">
      <c r="G148" s="85"/>
      <c r="I148" s="85"/>
    </row>
    <row r="149">
      <c r="G149" s="85"/>
      <c r="I149" s="85"/>
    </row>
    <row r="150">
      <c r="G150" s="85"/>
      <c r="I150" s="85"/>
    </row>
    <row r="151">
      <c r="G151" s="85"/>
      <c r="I151" s="85"/>
    </row>
    <row r="152">
      <c r="G152" s="85"/>
      <c r="I152" s="85"/>
    </row>
    <row r="153">
      <c r="G153" s="85"/>
      <c r="I153" s="85"/>
    </row>
    <row r="154">
      <c r="G154" s="85"/>
      <c r="I154" s="85"/>
    </row>
    <row r="155">
      <c r="G155" s="85"/>
      <c r="I155" s="85"/>
    </row>
    <row r="156">
      <c r="G156" s="85"/>
      <c r="I156" s="85"/>
    </row>
    <row r="157">
      <c r="G157" s="85"/>
      <c r="I157" s="85"/>
    </row>
    <row r="158">
      <c r="G158" s="85"/>
      <c r="I158" s="85"/>
    </row>
    <row r="159">
      <c r="G159" s="85"/>
      <c r="I159" s="85"/>
    </row>
    <row r="160">
      <c r="G160" s="85"/>
      <c r="I160" s="85"/>
    </row>
    <row r="161">
      <c r="G161" s="85"/>
      <c r="I161" s="85"/>
    </row>
    <row r="162">
      <c r="G162" s="85"/>
      <c r="I162" s="85"/>
    </row>
    <row r="163">
      <c r="G163" s="85"/>
      <c r="I163" s="85"/>
    </row>
    <row r="164">
      <c r="G164" s="85"/>
      <c r="I164" s="85"/>
    </row>
    <row r="165">
      <c r="G165" s="85"/>
      <c r="I165" s="85"/>
    </row>
    <row r="166">
      <c r="G166" s="85"/>
      <c r="I166" s="85"/>
    </row>
    <row r="167">
      <c r="G167" s="85"/>
      <c r="I167" s="85"/>
    </row>
    <row r="168">
      <c r="G168" s="85"/>
      <c r="I168" s="85"/>
    </row>
    <row r="169">
      <c r="G169" s="85"/>
      <c r="I169" s="85"/>
    </row>
    <row r="170">
      <c r="G170" s="85"/>
      <c r="I170" s="85"/>
    </row>
    <row r="171">
      <c r="G171" s="85"/>
      <c r="I171" s="85"/>
    </row>
    <row r="172">
      <c r="G172" s="85"/>
      <c r="I172" s="85"/>
    </row>
    <row r="173">
      <c r="G173" s="85"/>
      <c r="I173" s="85"/>
    </row>
    <row r="174">
      <c r="G174" s="85"/>
      <c r="I174" s="85"/>
    </row>
    <row r="175">
      <c r="G175" s="85"/>
      <c r="I175" s="85"/>
    </row>
    <row r="176">
      <c r="G176" s="85"/>
      <c r="I176" s="85"/>
    </row>
    <row r="177">
      <c r="G177" s="85"/>
      <c r="I177" s="85"/>
    </row>
    <row r="178">
      <c r="G178" s="85"/>
      <c r="I178" s="85"/>
    </row>
    <row r="179">
      <c r="G179" s="85"/>
      <c r="I179" s="85"/>
    </row>
    <row r="180">
      <c r="G180" s="85"/>
      <c r="I180" s="85"/>
    </row>
    <row r="181">
      <c r="G181" s="85"/>
      <c r="I181" s="85"/>
    </row>
    <row r="182">
      <c r="G182" s="85"/>
      <c r="I182" s="85"/>
    </row>
    <row r="183">
      <c r="G183" s="85"/>
      <c r="I183" s="85"/>
    </row>
    <row r="184">
      <c r="G184" s="85"/>
      <c r="I184" s="85"/>
    </row>
    <row r="185">
      <c r="G185" s="85"/>
      <c r="I185" s="85"/>
    </row>
    <row r="186">
      <c r="G186" s="85"/>
      <c r="I186" s="85"/>
    </row>
    <row r="187">
      <c r="G187" s="85"/>
      <c r="I187" s="85"/>
    </row>
    <row r="188">
      <c r="G188" s="85"/>
      <c r="I188" s="85"/>
    </row>
    <row r="189">
      <c r="G189" s="85"/>
      <c r="I189" s="85"/>
    </row>
    <row r="190">
      <c r="G190" s="85"/>
      <c r="I190" s="85"/>
    </row>
    <row r="191">
      <c r="G191" s="85"/>
      <c r="I191" s="85"/>
    </row>
    <row r="192">
      <c r="G192" s="85"/>
      <c r="I192" s="85"/>
    </row>
    <row r="193">
      <c r="G193" s="85"/>
      <c r="I193" s="85"/>
    </row>
    <row r="194">
      <c r="G194" s="85"/>
      <c r="I194" s="85"/>
    </row>
    <row r="195">
      <c r="G195" s="85"/>
      <c r="I195" s="85"/>
    </row>
    <row r="196">
      <c r="G196" s="85"/>
      <c r="I196" s="85"/>
    </row>
    <row r="197">
      <c r="G197" s="85"/>
      <c r="I197" s="85"/>
    </row>
    <row r="198">
      <c r="G198" s="85"/>
      <c r="I198" s="85"/>
    </row>
    <row r="199">
      <c r="G199" s="85"/>
      <c r="I199" s="85"/>
    </row>
    <row r="200">
      <c r="G200" s="85"/>
      <c r="I200" s="85"/>
    </row>
    <row r="201">
      <c r="G201" s="85"/>
      <c r="I201" s="85"/>
    </row>
    <row r="202">
      <c r="G202" s="85"/>
      <c r="I202" s="85"/>
    </row>
    <row r="203">
      <c r="G203" s="85"/>
      <c r="I203" s="85"/>
    </row>
    <row r="204">
      <c r="G204" s="85"/>
      <c r="I204" s="85"/>
    </row>
    <row r="205">
      <c r="G205" s="85"/>
      <c r="I205" s="85"/>
    </row>
    <row r="206">
      <c r="G206" s="85"/>
      <c r="I206" s="85"/>
    </row>
    <row r="207">
      <c r="G207" s="85"/>
      <c r="I207" s="85"/>
    </row>
    <row r="208">
      <c r="G208" s="85"/>
      <c r="I208" s="85"/>
    </row>
    <row r="209">
      <c r="G209" s="85"/>
      <c r="I209" s="85"/>
    </row>
    <row r="210">
      <c r="G210" s="85"/>
      <c r="I210" s="85"/>
    </row>
    <row r="211">
      <c r="G211" s="85"/>
      <c r="I211" s="85"/>
    </row>
    <row r="212">
      <c r="G212" s="85"/>
      <c r="I212" s="85"/>
    </row>
    <row r="213">
      <c r="G213" s="85"/>
      <c r="I213" s="85"/>
    </row>
    <row r="214">
      <c r="G214" s="85"/>
      <c r="I214" s="85"/>
    </row>
    <row r="215">
      <c r="G215" s="85"/>
      <c r="I215" s="85"/>
    </row>
    <row r="216">
      <c r="G216" s="85"/>
      <c r="I216" s="85"/>
    </row>
    <row r="217">
      <c r="G217" s="85"/>
      <c r="I217" s="85"/>
    </row>
    <row r="218">
      <c r="G218" s="85"/>
      <c r="I218" s="85"/>
    </row>
    <row r="219">
      <c r="G219" s="85"/>
      <c r="I219" s="85"/>
    </row>
    <row r="220">
      <c r="G220" s="85"/>
      <c r="I220" s="85"/>
    </row>
    <row r="221">
      <c r="G221" s="85"/>
      <c r="I221" s="85"/>
    </row>
    <row r="222">
      <c r="G222" s="85"/>
      <c r="I222" s="85"/>
    </row>
    <row r="223">
      <c r="G223" s="85"/>
      <c r="I223" s="85"/>
    </row>
    <row r="224">
      <c r="G224" s="85"/>
      <c r="I224" s="85"/>
    </row>
    <row r="225">
      <c r="G225" s="85"/>
      <c r="I225" s="85"/>
    </row>
    <row r="226">
      <c r="G226" s="85"/>
      <c r="I226" s="85"/>
    </row>
    <row r="227">
      <c r="G227" s="85"/>
      <c r="I227" s="85"/>
    </row>
    <row r="228">
      <c r="G228" s="85"/>
      <c r="I228" s="85"/>
    </row>
    <row r="229">
      <c r="G229" s="85"/>
      <c r="I229" s="85"/>
    </row>
    <row r="230">
      <c r="G230" s="85"/>
      <c r="I230" s="85"/>
    </row>
    <row r="231">
      <c r="G231" s="85"/>
      <c r="I231" s="85"/>
    </row>
    <row r="232">
      <c r="G232" s="85"/>
      <c r="I232" s="85"/>
    </row>
    <row r="233">
      <c r="G233" s="85"/>
      <c r="I233" s="85"/>
    </row>
    <row r="234">
      <c r="G234" s="85"/>
      <c r="I234" s="85"/>
    </row>
    <row r="235">
      <c r="G235" s="85"/>
      <c r="I235" s="85"/>
    </row>
    <row r="236">
      <c r="G236" s="85"/>
      <c r="I236" s="85"/>
    </row>
    <row r="237">
      <c r="G237" s="85"/>
      <c r="I237" s="85"/>
    </row>
    <row r="238">
      <c r="G238" s="85"/>
      <c r="I238" s="85"/>
    </row>
    <row r="239">
      <c r="G239" s="85"/>
      <c r="I239" s="85"/>
    </row>
    <row r="240">
      <c r="G240" s="85"/>
      <c r="I240" s="85"/>
    </row>
    <row r="241">
      <c r="G241" s="85"/>
      <c r="I241" s="85"/>
    </row>
    <row r="242">
      <c r="G242" s="85"/>
      <c r="I242" s="85"/>
    </row>
    <row r="243">
      <c r="G243" s="85"/>
      <c r="I243" s="85"/>
    </row>
    <row r="244">
      <c r="G244" s="85"/>
      <c r="I244" s="85"/>
    </row>
    <row r="245">
      <c r="G245" s="85"/>
      <c r="I245" s="85"/>
    </row>
    <row r="246">
      <c r="G246" s="85"/>
      <c r="I246" s="85"/>
    </row>
    <row r="247">
      <c r="G247" s="85"/>
      <c r="I247" s="85"/>
    </row>
    <row r="248">
      <c r="G248" s="85"/>
      <c r="I248" s="85"/>
    </row>
    <row r="249">
      <c r="G249" s="85"/>
      <c r="I249" s="85"/>
    </row>
    <row r="250">
      <c r="G250" s="85"/>
      <c r="I250" s="85"/>
    </row>
    <row r="251">
      <c r="G251" s="85"/>
      <c r="I251" s="85"/>
    </row>
    <row r="252">
      <c r="G252" s="85"/>
      <c r="I252" s="85"/>
    </row>
    <row r="253">
      <c r="G253" s="85"/>
      <c r="I253" s="85"/>
    </row>
    <row r="254">
      <c r="G254" s="85"/>
      <c r="I254" s="85"/>
    </row>
    <row r="255">
      <c r="G255" s="85"/>
      <c r="I255" s="85"/>
    </row>
    <row r="256">
      <c r="G256" s="85"/>
      <c r="I256" s="85"/>
    </row>
    <row r="257">
      <c r="G257" s="85"/>
      <c r="I257" s="85"/>
    </row>
    <row r="258">
      <c r="G258" s="85"/>
      <c r="I258" s="85"/>
    </row>
    <row r="259">
      <c r="G259" s="85"/>
      <c r="I259" s="85"/>
    </row>
    <row r="260">
      <c r="G260" s="85"/>
      <c r="I260" s="85"/>
    </row>
    <row r="261">
      <c r="G261" s="85"/>
      <c r="I261" s="85"/>
    </row>
    <row r="262">
      <c r="G262" s="85"/>
      <c r="I262" s="85"/>
    </row>
    <row r="263">
      <c r="G263" s="85"/>
      <c r="I263" s="85"/>
    </row>
    <row r="264">
      <c r="G264" s="85"/>
      <c r="I264" s="85"/>
    </row>
    <row r="265">
      <c r="G265" s="85"/>
      <c r="I265" s="85"/>
    </row>
    <row r="266">
      <c r="G266" s="85"/>
      <c r="I266" s="85"/>
    </row>
    <row r="267">
      <c r="G267" s="85"/>
      <c r="I267" s="85"/>
    </row>
    <row r="268">
      <c r="G268" s="85"/>
      <c r="I268" s="85"/>
    </row>
    <row r="269">
      <c r="G269" s="85"/>
      <c r="I269" s="85"/>
    </row>
    <row r="270">
      <c r="G270" s="85"/>
      <c r="I270" s="85"/>
    </row>
    <row r="271">
      <c r="G271" s="85"/>
      <c r="I271" s="85"/>
    </row>
    <row r="272">
      <c r="G272" s="85"/>
      <c r="I272" s="85"/>
    </row>
    <row r="273">
      <c r="G273" s="85"/>
      <c r="I273" s="85"/>
    </row>
    <row r="274">
      <c r="G274" s="85"/>
      <c r="I274" s="85"/>
    </row>
    <row r="275">
      <c r="G275" s="85"/>
      <c r="I275" s="85"/>
    </row>
    <row r="276">
      <c r="G276" s="85"/>
      <c r="I276" s="85"/>
    </row>
    <row r="277">
      <c r="G277" s="85"/>
      <c r="I277" s="85"/>
    </row>
    <row r="278">
      <c r="G278" s="85"/>
      <c r="I278" s="85"/>
    </row>
    <row r="279">
      <c r="G279" s="85"/>
      <c r="I279" s="85"/>
    </row>
    <row r="280">
      <c r="G280" s="85"/>
      <c r="I280" s="85"/>
    </row>
    <row r="281">
      <c r="G281" s="85"/>
      <c r="I281" s="85"/>
    </row>
    <row r="282">
      <c r="G282" s="85"/>
      <c r="I282" s="85"/>
    </row>
    <row r="283">
      <c r="G283" s="85"/>
      <c r="I283" s="85"/>
    </row>
    <row r="284">
      <c r="G284" s="85"/>
      <c r="I284" s="85"/>
    </row>
    <row r="285">
      <c r="G285" s="85"/>
      <c r="I285" s="85"/>
    </row>
    <row r="286">
      <c r="G286" s="85"/>
      <c r="I286" s="85"/>
    </row>
    <row r="287">
      <c r="G287" s="85"/>
      <c r="I287" s="85"/>
    </row>
    <row r="288">
      <c r="G288" s="85"/>
      <c r="I288" s="85"/>
    </row>
    <row r="289">
      <c r="G289" s="85"/>
      <c r="I289" s="85"/>
    </row>
    <row r="290">
      <c r="G290" s="85"/>
      <c r="I290" s="85"/>
    </row>
    <row r="291">
      <c r="G291" s="85"/>
      <c r="I291" s="85"/>
    </row>
    <row r="292">
      <c r="G292" s="85"/>
      <c r="I292" s="85"/>
    </row>
    <row r="293">
      <c r="G293" s="85"/>
      <c r="I293" s="85"/>
    </row>
    <row r="294">
      <c r="G294" s="85"/>
      <c r="I294" s="85"/>
    </row>
    <row r="295">
      <c r="G295" s="85"/>
      <c r="I295" s="85"/>
    </row>
    <row r="296">
      <c r="G296" s="85"/>
      <c r="I296" s="85"/>
    </row>
    <row r="297">
      <c r="G297" s="85"/>
      <c r="I297" s="85"/>
    </row>
    <row r="298">
      <c r="G298" s="85"/>
      <c r="I298" s="85"/>
    </row>
    <row r="299">
      <c r="G299" s="85"/>
      <c r="I299" s="85"/>
    </row>
    <row r="300">
      <c r="G300" s="85"/>
      <c r="I300" s="85"/>
    </row>
    <row r="301">
      <c r="G301" s="85"/>
      <c r="I301" s="85"/>
    </row>
    <row r="302">
      <c r="G302" s="85"/>
      <c r="I302" s="85"/>
    </row>
    <row r="303">
      <c r="G303" s="85"/>
      <c r="I303" s="85"/>
    </row>
    <row r="304">
      <c r="G304" s="85"/>
      <c r="I304" s="85"/>
    </row>
    <row r="305">
      <c r="G305" s="85"/>
      <c r="I305" s="85"/>
    </row>
    <row r="306">
      <c r="G306" s="85"/>
      <c r="I306" s="85"/>
    </row>
    <row r="307">
      <c r="G307" s="85"/>
      <c r="I307" s="85"/>
    </row>
    <row r="308">
      <c r="G308" s="85"/>
      <c r="I308" s="85"/>
    </row>
    <row r="309">
      <c r="G309" s="85"/>
      <c r="I309" s="85"/>
    </row>
    <row r="310">
      <c r="G310" s="85"/>
      <c r="I310" s="85"/>
    </row>
    <row r="311">
      <c r="G311" s="85"/>
      <c r="I311" s="85"/>
    </row>
    <row r="312">
      <c r="G312" s="85"/>
      <c r="I312" s="85"/>
    </row>
    <row r="313">
      <c r="G313" s="85"/>
      <c r="I313" s="85"/>
    </row>
    <row r="314">
      <c r="G314" s="85"/>
      <c r="I314" s="85"/>
    </row>
    <row r="315">
      <c r="G315" s="85"/>
      <c r="I315" s="85"/>
    </row>
    <row r="316">
      <c r="G316" s="85"/>
      <c r="I316" s="85"/>
    </row>
    <row r="317">
      <c r="G317" s="85"/>
      <c r="I317" s="85"/>
    </row>
    <row r="318">
      <c r="G318" s="85"/>
      <c r="I318" s="85"/>
    </row>
    <row r="319">
      <c r="G319" s="85"/>
      <c r="I319" s="85"/>
    </row>
    <row r="320">
      <c r="G320" s="85"/>
      <c r="I320" s="85"/>
    </row>
    <row r="321">
      <c r="G321" s="85"/>
      <c r="I321" s="85"/>
    </row>
    <row r="322">
      <c r="G322" s="85"/>
      <c r="I322" s="85"/>
    </row>
    <row r="323">
      <c r="G323" s="85"/>
      <c r="I323" s="85"/>
    </row>
    <row r="324">
      <c r="G324" s="85"/>
      <c r="I324" s="85"/>
    </row>
    <row r="325">
      <c r="G325" s="85"/>
      <c r="I325" s="85"/>
    </row>
    <row r="326">
      <c r="G326" s="85"/>
      <c r="I326" s="85"/>
    </row>
    <row r="327">
      <c r="G327" s="85"/>
      <c r="I327" s="85"/>
    </row>
    <row r="328">
      <c r="G328" s="85"/>
      <c r="I328" s="85"/>
    </row>
    <row r="329">
      <c r="G329" s="85"/>
      <c r="I329" s="85"/>
    </row>
    <row r="330">
      <c r="G330" s="85"/>
      <c r="I330" s="85"/>
    </row>
    <row r="331">
      <c r="G331" s="85"/>
      <c r="I331" s="85"/>
    </row>
    <row r="332">
      <c r="G332" s="85"/>
      <c r="I332" s="85"/>
    </row>
    <row r="333">
      <c r="G333" s="85"/>
      <c r="I333" s="85"/>
    </row>
    <row r="334">
      <c r="G334" s="85"/>
      <c r="I334" s="85"/>
    </row>
    <row r="335">
      <c r="G335" s="85"/>
      <c r="I335" s="85"/>
    </row>
    <row r="336">
      <c r="G336" s="85"/>
      <c r="I336" s="85"/>
    </row>
    <row r="337">
      <c r="G337" s="85"/>
      <c r="I337" s="85"/>
    </row>
    <row r="338">
      <c r="G338" s="85"/>
      <c r="I338" s="85"/>
    </row>
    <row r="339">
      <c r="G339" s="85"/>
      <c r="I339" s="85"/>
    </row>
    <row r="340">
      <c r="G340" s="85"/>
      <c r="I340" s="85"/>
    </row>
    <row r="341">
      <c r="G341" s="85"/>
      <c r="I341" s="85"/>
    </row>
    <row r="342">
      <c r="G342" s="85"/>
      <c r="I342" s="85"/>
    </row>
    <row r="343">
      <c r="G343" s="85"/>
      <c r="I343" s="85"/>
    </row>
    <row r="344">
      <c r="G344" s="85"/>
      <c r="I344" s="85"/>
    </row>
    <row r="345">
      <c r="G345" s="85"/>
      <c r="I345" s="85"/>
    </row>
    <row r="346">
      <c r="G346" s="85"/>
      <c r="I346" s="85"/>
    </row>
    <row r="347">
      <c r="G347" s="85"/>
      <c r="I347" s="85"/>
    </row>
    <row r="348">
      <c r="G348" s="85"/>
      <c r="I348" s="85"/>
    </row>
    <row r="349">
      <c r="G349" s="85"/>
      <c r="I349" s="85"/>
    </row>
    <row r="350">
      <c r="G350" s="85"/>
      <c r="I350" s="85"/>
    </row>
    <row r="351">
      <c r="G351" s="85"/>
      <c r="I351" s="85"/>
    </row>
    <row r="352">
      <c r="G352" s="85"/>
      <c r="I352" s="85"/>
    </row>
    <row r="353">
      <c r="G353" s="85"/>
      <c r="I353" s="85"/>
    </row>
    <row r="354">
      <c r="G354" s="85"/>
      <c r="I354" s="85"/>
    </row>
    <row r="355">
      <c r="G355" s="85"/>
      <c r="I355" s="85"/>
    </row>
    <row r="356">
      <c r="G356" s="85"/>
      <c r="I356" s="85"/>
    </row>
    <row r="357">
      <c r="G357" s="85"/>
      <c r="I357" s="85"/>
    </row>
    <row r="358">
      <c r="G358" s="85"/>
      <c r="I358" s="85"/>
    </row>
    <row r="359">
      <c r="G359" s="85"/>
      <c r="I359" s="85"/>
    </row>
    <row r="360">
      <c r="G360" s="85"/>
      <c r="I360" s="85"/>
    </row>
    <row r="361">
      <c r="G361" s="85"/>
      <c r="I361" s="85"/>
    </row>
    <row r="362">
      <c r="G362" s="85"/>
      <c r="I362" s="85"/>
    </row>
    <row r="363">
      <c r="G363" s="85"/>
      <c r="I363" s="85"/>
    </row>
    <row r="364">
      <c r="G364" s="85"/>
      <c r="I364" s="85"/>
    </row>
    <row r="365">
      <c r="G365" s="85"/>
      <c r="I365" s="85"/>
    </row>
    <row r="366">
      <c r="G366" s="85"/>
      <c r="I366" s="85"/>
    </row>
    <row r="367">
      <c r="G367" s="85"/>
      <c r="I367" s="85"/>
    </row>
    <row r="368">
      <c r="G368" s="85"/>
      <c r="I368" s="85"/>
    </row>
    <row r="369">
      <c r="G369" s="85"/>
      <c r="I369" s="85"/>
    </row>
    <row r="370">
      <c r="G370" s="85"/>
      <c r="I370" s="85"/>
    </row>
    <row r="371">
      <c r="G371" s="85"/>
      <c r="I371" s="85"/>
    </row>
    <row r="372">
      <c r="G372" s="85"/>
      <c r="I372" s="85"/>
    </row>
    <row r="373">
      <c r="G373" s="85"/>
      <c r="I373" s="85"/>
    </row>
    <row r="374">
      <c r="G374" s="85"/>
      <c r="I374" s="85"/>
    </row>
    <row r="375">
      <c r="G375" s="85"/>
      <c r="I375" s="85"/>
    </row>
    <row r="376">
      <c r="G376" s="85"/>
      <c r="I376" s="85"/>
    </row>
    <row r="377">
      <c r="G377" s="85"/>
      <c r="I377" s="85"/>
    </row>
    <row r="378">
      <c r="G378" s="85"/>
      <c r="I378" s="85"/>
    </row>
    <row r="379">
      <c r="G379" s="85"/>
      <c r="I379" s="85"/>
    </row>
    <row r="380">
      <c r="G380" s="85"/>
      <c r="I380" s="85"/>
    </row>
    <row r="381">
      <c r="G381" s="85"/>
      <c r="I381" s="85"/>
    </row>
    <row r="382">
      <c r="G382" s="85"/>
      <c r="I382" s="85"/>
    </row>
    <row r="383">
      <c r="G383" s="85"/>
      <c r="I383" s="85"/>
    </row>
    <row r="384">
      <c r="G384" s="85"/>
      <c r="I384" s="85"/>
    </row>
    <row r="385">
      <c r="G385" s="85"/>
      <c r="I385" s="85"/>
    </row>
    <row r="386">
      <c r="G386" s="85"/>
      <c r="I386" s="85"/>
    </row>
    <row r="387">
      <c r="G387" s="85"/>
      <c r="I387" s="85"/>
    </row>
    <row r="388">
      <c r="G388" s="85"/>
      <c r="I388" s="85"/>
    </row>
    <row r="389">
      <c r="G389" s="85"/>
      <c r="I389" s="85"/>
    </row>
    <row r="390">
      <c r="G390" s="85"/>
      <c r="I390" s="85"/>
    </row>
    <row r="391">
      <c r="G391" s="85"/>
      <c r="I391" s="85"/>
    </row>
    <row r="392">
      <c r="G392" s="85"/>
      <c r="I392" s="85"/>
    </row>
    <row r="393">
      <c r="G393" s="85"/>
      <c r="I393" s="85"/>
    </row>
    <row r="394">
      <c r="G394" s="85"/>
      <c r="I394" s="85"/>
    </row>
    <row r="395">
      <c r="G395" s="85"/>
      <c r="I395" s="85"/>
    </row>
    <row r="396">
      <c r="G396" s="85"/>
      <c r="I396" s="85"/>
    </row>
    <row r="397">
      <c r="G397" s="85"/>
      <c r="I397" s="85"/>
    </row>
    <row r="398">
      <c r="G398" s="85"/>
      <c r="I398" s="85"/>
    </row>
    <row r="399">
      <c r="G399" s="85"/>
      <c r="I399" s="85"/>
    </row>
    <row r="400">
      <c r="G400" s="85"/>
      <c r="I400" s="85"/>
    </row>
    <row r="401">
      <c r="G401" s="85"/>
      <c r="I401" s="85"/>
    </row>
    <row r="402">
      <c r="G402" s="85"/>
      <c r="I402" s="85"/>
    </row>
    <row r="403">
      <c r="G403" s="85"/>
      <c r="I403" s="85"/>
    </row>
    <row r="404">
      <c r="G404" s="85"/>
      <c r="I404" s="85"/>
    </row>
    <row r="405">
      <c r="G405" s="85"/>
      <c r="I405" s="85"/>
    </row>
    <row r="406">
      <c r="G406" s="85"/>
      <c r="I406" s="85"/>
    </row>
    <row r="407">
      <c r="G407" s="85"/>
      <c r="I407" s="85"/>
    </row>
    <row r="408">
      <c r="G408" s="85"/>
      <c r="I408" s="85"/>
    </row>
    <row r="409">
      <c r="G409" s="85"/>
      <c r="I409" s="85"/>
    </row>
    <row r="410">
      <c r="G410" s="85"/>
      <c r="I410" s="85"/>
    </row>
    <row r="411">
      <c r="G411" s="85"/>
      <c r="I411" s="85"/>
    </row>
    <row r="412">
      <c r="G412" s="85"/>
      <c r="I412" s="85"/>
    </row>
    <row r="413">
      <c r="G413" s="85"/>
      <c r="I413" s="85"/>
    </row>
    <row r="414">
      <c r="G414" s="85"/>
      <c r="I414" s="85"/>
    </row>
    <row r="415">
      <c r="G415" s="85"/>
      <c r="I415" s="85"/>
    </row>
    <row r="416">
      <c r="G416" s="85"/>
      <c r="I416" s="85"/>
    </row>
    <row r="417">
      <c r="G417" s="85"/>
      <c r="I417" s="85"/>
    </row>
    <row r="418">
      <c r="G418" s="85"/>
      <c r="I418" s="85"/>
    </row>
    <row r="419">
      <c r="G419" s="85"/>
      <c r="I419" s="85"/>
    </row>
    <row r="420">
      <c r="G420" s="85"/>
      <c r="I420" s="85"/>
    </row>
    <row r="421">
      <c r="G421" s="85"/>
      <c r="I421" s="85"/>
    </row>
    <row r="422">
      <c r="G422" s="85"/>
      <c r="I422" s="85"/>
    </row>
    <row r="423">
      <c r="G423" s="85"/>
      <c r="I423" s="85"/>
    </row>
    <row r="424">
      <c r="G424" s="85"/>
      <c r="I424" s="85"/>
    </row>
    <row r="425">
      <c r="G425" s="85"/>
      <c r="I425" s="85"/>
    </row>
    <row r="426">
      <c r="G426" s="85"/>
      <c r="I426" s="85"/>
    </row>
    <row r="427">
      <c r="G427" s="85"/>
      <c r="I427" s="85"/>
    </row>
    <row r="428">
      <c r="G428" s="85"/>
      <c r="I428" s="85"/>
    </row>
    <row r="429">
      <c r="G429" s="85"/>
      <c r="I429" s="85"/>
    </row>
    <row r="430">
      <c r="G430" s="85"/>
      <c r="I430" s="85"/>
    </row>
    <row r="431">
      <c r="G431" s="85"/>
      <c r="I431" s="85"/>
    </row>
    <row r="432">
      <c r="G432" s="85"/>
      <c r="I432" s="85"/>
    </row>
    <row r="433">
      <c r="G433" s="85"/>
      <c r="I433" s="85"/>
    </row>
    <row r="434">
      <c r="G434" s="85"/>
      <c r="I434" s="85"/>
    </row>
    <row r="435">
      <c r="G435" s="85"/>
      <c r="I435" s="85"/>
    </row>
    <row r="436">
      <c r="G436" s="85"/>
      <c r="I436" s="85"/>
    </row>
    <row r="437">
      <c r="G437" s="85"/>
      <c r="I437" s="85"/>
    </row>
    <row r="438">
      <c r="G438" s="85"/>
      <c r="I438" s="85"/>
    </row>
    <row r="439">
      <c r="G439" s="85"/>
      <c r="I439" s="85"/>
    </row>
    <row r="440">
      <c r="G440" s="85"/>
      <c r="I440" s="85"/>
    </row>
    <row r="441">
      <c r="G441" s="85"/>
      <c r="I441" s="85"/>
    </row>
    <row r="442">
      <c r="G442" s="85"/>
      <c r="I442" s="85"/>
    </row>
    <row r="443">
      <c r="G443" s="85"/>
      <c r="I443" s="85"/>
    </row>
    <row r="444">
      <c r="G444" s="85"/>
      <c r="I444" s="85"/>
    </row>
    <row r="445">
      <c r="G445" s="85"/>
      <c r="I445" s="85"/>
    </row>
    <row r="446">
      <c r="G446" s="85"/>
      <c r="I446" s="85"/>
    </row>
    <row r="447">
      <c r="G447" s="85"/>
      <c r="I447" s="85"/>
    </row>
    <row r="448">
      <c r="G448" s="85"/>
      <c r="I448" s="85"/>
    </row>
    <row r="449">
      <c r="G449" s="85"/>
      <c r="I449" s="85"/>
    </row>
    <row r="450">
      <c r="G450" s="85"/>
      <c r="I450" s="85"/>
    </row>
    <row r="451">
      <c r="G451" s="85"/>
      <c r="I451" s="85"/>
    </row>
    <row r="452">
      <c r="G452" s="85"/>
      <c r="I452" s="85"/>
    </row>
    <row r="453">
      <c r="G453" s="85"/>
      <c r="I453" s="85"/>
    </row>
    <row r="454">
      <c r="G454" s="85"/>
      <c r="I454" s="85"/>
    </row>
    <row r="455">
      <c r="G455" s="85"/>
      <c r="I455" s="85"/>
    </row>
    <row r="456">
      <c r="G456" s="85"/>
      <c r="I456" s="85"/>
    </row>
    <row r="457">
      <c r="G457" s="85"/>
      <c r="I457" s="85"/>
    </row>
    <row r="458">
      <c r="G458" s="85"/>
      <c r="I458" s="85"/>
    </row>
    <row r="459">
      <c r="G459" s="85"/>
      <c r="I459" s="85"/>
    </row>
    <row r="460">
      <c r="G460" s="85"/>
      <c r="I460" s="85"/>
    </row>
    <row r="461">
      <c r="G461" s="85"/>
      <c r="I461" s="85"/>
    </row>
    <row r="462">
      <c r="G462" s="85"/>
      <c r="I462" s="85"/>
    </row>
    <row r="463">
      <c r="G463" s="85"/>
      <c r="I463" s="85"/>
    </row>
    <row r="464">
      <c r="G464" s="85"/>
      <c r="I464" s="85"/>
    </row>
    <row r="465">
      <c r="G465" s="85"/>
      <c r="I465" s="85"/>
    </row>
    <row r="466">
      <c r="G466" s="85"/>
      <c r="I466" s="85"/>
    </row>
    <row r="467">
      <c r="G467" s="85"/>
      <c r="I467" s="85"/>
    </row>
    <row r="468">
      <c r="G468" s="85"/>
      <c r="I468" s="85"/>
    </row>
    <row r="469">
      <c r="G469" s="85"/>
      <c r="I469" s="85"/>
    </row>
    <row r="470">
      <c r="G470" s="85"/>
      <c r="I470" s="85"/>
    </row>
    <row r="471">
      <c r="G471" s="85"/>
      <c r="I471" s="85"/>
    </row>
    <row r="472">
      <c r="G472" s="85"/>
      <c r="I472" s="85"/>
    </row>
    <row r="473">
      <c r="G473" s="85"/>
      <c r="I473" s="85"/>
    </row>
    <row r="474">
      <c r="G474" s="85"/>
      <c r="I474" s="85"/>
    </row>
    <row r="475">
      <c r="G475" s="85"/>
      <c r="I475" s="85"/>
    </row>
    <row r="476">
      <c r="G476" s="85"/>
      <c r="I476" s="85"/>
    </row>
    <row r="477">
      <c r="G477" s="85"/>
      <c r="I477" s="85"/>
    </row>
    <row r="478">
      <c r="G478" s="85"/>
      <c r="I478" s="85"/>
    </row>
    <row r="479">
      <c r="G479" s="85"/>
      <c r="I479" s="85"/>
    </row>
    <row r="480">
      <c r="G480" s="85"/>
      <c r="I480" s="85"/>
    </row>
    <row r="481">
      <c r="G481" s="85"/>
      <c r="I481" s="85"/>
    </row>
    <row r="482">
      <c r="G482" s="85"/>
      <c r="I482" s="85"/>
    </row>
    <row r="483">
      <c r="G483" s="85"/>
      <c r="I483" s="85"/>
    </row>
    <row r="484">
      <c r="G484" s="85"/>
      <c r="I484" s="85"/>
    </row>
    <row r="485">
      <c r="G485" s="85"/>
      <c r="I485" s="85"/>
    </row>
    <row r="486">
      <c r="G486" s="85"/>
      <c r="I486" s="85"/>
    </row>
    <row r="487">
      <c r="G487" s="85"/>
      <c r="I487" s="85"/>
    </row>
    <row r="488">
      <c r="G488" s="85"/>
      <c r="I488" s="85"/>
    </row>
    <row r="489">
      <c r="G489" s="85"/>
      <c r="I489" s="85"/>
    </row>
    <row r="490">
      <c r="G490" s="85"/>
      <c r="I490" s="85"/>
    </row>
    <row r="491">
      <c r="G491" s="85"/>
      <c r="I491" s="85"/>
    </row>
    <row r="492">
      <c r="G492" s="85"/>
      <c r="I492" s="85"/>
    </row>
    <row r="493">
      <c r="G493" s="85"/>
      <c r="I493" s="85"/>
    </row>
    <row r="494">
      <c r="G494" s="85"/>
      <c r="I494" s="85"/>
    </row>
    <row r="495">
      <c r="G495" s="85"/>
      <c r="I495" s="85"/>
    </row>
    <row r="496">
      <c r="G496" s="85"/>
      <c r="I496" s="85"/>
    </row>
    <row r="497">
      <c r="G497" s="85"/>
      <c r="I497" s="85"/>
    </row>
    <row r="498">
      <c r="G498" s="85"/>
      <c r="I498" s="85"/>
    </row>
    <row r="499">
      <c r="G499" s="85"/>
      <c r="I499" s="85"/>
    </row>
    <row r="500">
      <c r="G500" s="85"/>
      <c r="I500" s="85"/>
    </row>
    <row r="501">
      <c r="G501" s="85"/>
      <c r="I501" s="85"/>
    </row>
    <row r="502">
      <c r="G502" s="85"/>
      <c r="I502" s="85"/>
    </row>
    <row r="503">
      <c r="G503" s="85"/>
      <c r="I503" s="85"/>
    </row>
    <row r="504">
      <c r="G504" s="85"/>
      <c r="I504" s="85"/>
    </row>
    <row r="505">
      <c r="G505" s="85"/>
      <c r="I505" s="85"/>
    </row>
    <row r="506">
      <c r="G506" s="85"/>
      <c r="I506" s="85"/>
    </row>
    <row r="507">
      <c r="G507" s="85"/>
      <c r="I507" s="85"/>
    </row>
    <row r="508">
      <c r="G508" s="85"/>
      <c r="I508" s="85"/>
    </row>
    <row r="509">
      <c r="G509" s="85"/>
      <c r="I509" s="85"/>
    </row>
    <row r="510">
      <c r="G510" s="85"/>
      <c r="I510" s="85"/>
    </row>
    <row r="511">
      <c r="G511" s="85"/>
      <c r="I511" s="85"/>
    </row>
    <row r="512">
      <c r="G512" s="85"/>
      <c r="I512" s="85"/>
    </row>
    <row r="513">
      <c r="G513" s="85"/>
      <c r="I513" s="85"/>
    </row>
    <row r="514">
      <c r="G514" s="85"/>
      <c r="I514" s="85"/>
    </row>
    <row r="515">
      <c r="G515" s="85"/>
      <c r="I515" s="85"/>
    </row>
    <row r="516">
      <c r="G516" s="85"/>
      <c r="I516" s="85"/>
    </row>
    <row r="517">
      <c r="G517" s="85"/>
      <c r="I517" s="85"/>
    </row>
    <row r="518">
      <c r="G518" s="85"/>
      <c r="I518" s="85"/>
    </row>
    <row r="519">
      <c r="G519" s="85"/>
      <c r="I519" s="85"/>
    </row>
    <row r="520">
      <c r="G520" s="85"/>
      <c r="I520" s="85"/>
    </row>
    <row r="521">
      <c r="G521" s="85"/>
      <c r="I521" s="85"/>
    </row>
    <row r="522">
      <c r="G522" s="85"/>
      <c r="I522" s="85"/>
    </row>
    <row r="523">
      <c r="G523" s="85"/>
      <c r="I523" s="85"/>
    </row>
    <row r="524">
      <c r="G524" s="85"/>
      <c r="I524" s="85"/>
    </row>
    <row r="525">
      <c r="G525" s="85"/>
      <c r="I525" s="85"/>
    </row>
    <row r="526">
      <c r="G526" s="85"/>
      <c r="I526" s="85"/>
    </row>
    <row r="527">
      <c r="G527" s="85"/>
      <c r="I527" s="85"/>
    </row>
    <row r="528">
      <c r="G528" s="85"/>
      <c r="I528" s="85"/>
    </row>
    <row r="529">
      <c r="G529" s="85"/>
      <c r="I529" s="85"/>
    </row>
    <row r="530">
      <c r="G530" s="85"/>
      <c r="I530" s="85"/>
    </row>
    <row r="531">
      <c r="G531" s="85"/>
      <c r="I531" s="85"/>
    </row>
    <row r="532">
      <c r="G532" s="85"/>
      <c r="I532" s="85"/>
    </row>
    <row r="533">
      <c r="G533" s="85"/>
      <c r="I533" s="85"/>
    </row>
    <row r="534">
      <c r="G534" s="85"/>
      <c r="I534" s="85"/>
    </row>
    <row r="535">
      <c r="G535" s="85"/>
      <c r="I535" s="85"/>
    </row>
    <row r="536">
      <c r="G536" s="85"/>
      <c r="I536" s="85"/>
    </row>
    <row r="537">
      <c r="G537" s="85"/>
      <c r="I537" s="85"/>
    </row>
    <row r="538">
      <c r="G538" s="85"/>
      <c r="I538" s="85"/>
    </row>
    <row r="539">
      <c r="G539" s="85"/>
      <c r="I539" s="85"/>
    </row>
    <row r="540">
      <c r="G540" s="85"/>
      <c r="I540" s="85"/>
    </row>
    <row r="541">
      <c r="G541" s="85"/>
      <c r="I541" s="85"/>
    </row>
    <row r="542">
      <c r="G542" s="85"/>
      <c r="I542" s="85"/>
    </row>
    <row r="543">
      <c r="G543" s="85"/>
      <c r="I543" s="85"/>
    </row>
    <row r="544">
      <c r="G544" s="85"/>
      <c r="I544" s="85"/>
    </row>
    <row r="545">
      <c r="G545" s="85"/>
      <c r="I545" s="85"/>
    </row>
    <row r="546">
      <c r="G546" s="85"/>
      <c r="I546" s="85"/>
    </row>
    <row r="547">
      <c r="G547" s="85"/>
      <c r="I547" s="85"/>
    </row>
    <row r="548">
      <c r="G548" s="85"/>
      <c r="I548" s="85"/>
    </row>
    <row r="549">
      <c r="G549" s="85"/>
      <c r="I549" s="85"/>
    </row>
    <row r="550">
      <c r="G550" s="85"/>
      <c r="I550" s="85"/>
    </row>
    <row r="551">
      <c r="G551" s="85"/>
      <c r="I551" s="85"/>
    </row>
    <row r="552">
      <c r="G552" s="85"/>
      <c r="I552" s="85"/>
    </row>
    <row r="553">
      <c r="G553" s="85"/>
      <c r="I553" s="85"/>
    </row>
    <row r="554">
      <c r="G554" s="85"/>
      <c r="I554" s="85"/>
    </row>
    <row r="555">
      <c r="G555" s="85"/>
      <c r="I555" s="85"/>
    </row>
    <row r="556">
      <c r="G556" s="85"/>
      <c r="I556" s="85"/>
    </row>
    <row r="557">
      <c r="G557" s="85"/>
      <c r="I557" s="85"/>
    </row>
    <row r="558">
      <c r="G558" s="85"/>
      <c r="I558" s="85"/>
    </row>
    <row r="559">
      <c r="G559" s="85"/>
      <c r="I559" s="85"/>
    </row>
    <row r="560">
      <c r="G560" s="85"/>
      <c r="I560" s="85"/>
    </row>
    <row r="561">
      <c r="G561" s="85"/>
      <c r="I561" s="85"/>
    </row>
    <row r="562">
      <c r="G562" s="85"/>
      <c r="I562" s="85"/>
    </row>
    <row r="563">
      <c r="G563" s="85"/>
      <c r="I563" s="85"/>
    </row>
    <row r="564">
      <c r="G564" s="85"/>
      <c r="I564" s="85"/>
    </row>
    <row r="565">
      <c r="G565" s="85"/>
      <c r="I565" s="85"/>
    </row>
    <row r="566">
      <c r="G566" s="85"/>
      <c r="I566" s="85"/>
    </row>
    <row r="567">
      <c r="G567" s="85"/>
      <c r="I567" s="85"/>
    </row>
    <row r="568">
      <c r="G568" s="85"/>
      <c r="I568" s="85"/>
    </row>
    <row r="569">
      <c r="G569" s="85"/>
      <c r="I569" s="85"/>
    </row>
    <row r="570">
      <c r="G570" s="85"/>
      <c r="I570" s="85"/>
    </row>
    <row r="571">
      <c r="G571" s="85"/>
      <c r="I571" s="85"/>
    </row>
    <row r="572">
      <c r="G572" s="85"/>
      <c r="I572" s="85"/>
    </row>
    <row r="573">
      <c r="G573" s="85"/>
      <c r="I573" s="85"/>
    </row>
    <row r="574">
      <c r="G574" s="85"/>
      <c r="I574" s="85"/>
    </row>
    <row r="575">
      <c r="G575" s="85"/>
      <c r="I575" s="85"/>
    </row>
    <row r="576">
      <c r="G576" s="85"/>
      <c r="I576" s="85"/>
    </row>
    <row r="577">
      <c r="G577" s="85"/>
      <c r="I577" s="85"/>
    </row>
    <row r="578">
      <c r="G578" s="85"/>
      <c r="I578" s="85"/>
    </row>
    <row r="579">
      <c r="G579" s="85"/>
      <c r="I579" s="85"/>
    </row>
    <row r="580">
      <c r="G580" s="85"/>
      <c r="I580" s="85"/>
    </row>
    <row r="581">
      <c r="G581" s="85"/>
      <c r="I581" s="85"/>
    </row>
    <row r="582">
      <c r="G582" s="85"/>
      <c r="I582" s="85"/>
    </row>
    <row r="583">
      <c r="G583" s="85"/>
      <c r="I583" s="85"/>
    </row>
    <row r="584">
      <c r="G584" s="85"/>
      <c r="I584" s="85"/>
    </row>
    <row r="585">
      <c r="G585" s="85"/>
      <c r="I585" s="85"/>
    </row>
    <row r="586">
      <c r="G586" s="85"/>
      <c r="I586" s="85"/>
    </row>
    <row r="587">
      <c r="G587" s="85"/>
      <c r="I587" s="85"/>
    </row>
    <row r="588">
      <c r="G588" s="85"/>
      <c r="I588" s="85"/>
    </row>
    <row r="589">
      <c r="G589" s="85"/>
      <c r="I589" s="85"/>
    </row>
    <row r="590">
      <c r="G590" s="85"/>
      <c r="I590" s="85"/>
    </row>
    <row r="591">
      <c r="G591" s="85"/>
      <c r="I591" s="85"/>
    </row>
    <row r="592">
      <c r="G592" s="85"/>
      <c r="I592" s="85"/>
    </row>
    <row r="593">
      <c r="G593" s="85"/>
      <c r="I593" s="85"/>
    </row>
    <row r="594">
      <c r="G594" s="85"/>
      <c r="I594" s="85"/>
    </row>
    <row r="595">
      <c r="G595" s="85"/>
      <c r="I595" s="85"/>
    </row>
    <row r="596">
      <c r="G596" s="85"/>
      <c r="I596" s="85"/>
    </row>
    <row r="597">
      <c r="G597" s="85"/>
      <c r="I597" s="85"/>
    </row>
    <row r="598">
      <c r="G598" s="85"/>
      <c r="I598" s="85"/>
    </row>
    <row r="599">
      <c r="G599" s="85"/>
      <c r="I599" s="85"/>
    </row>
    <row r="600">
      <c r="G600" s="85"/>
      <c r="I600" s="85"/>
    </row>
    <row r="601">
      <c r="G601" s="85"/>
      <c r="I601" s="85"/>
    </row>
    <row r="602">
      <c r="G602" s="85"/>
      <c r="I602" s="85"/>
    </row>
    <row r="603">
      <c r="G603" s="85"/>
      <c r="I603" s="85"/>
    </row>
    <row r="604">
      <c r="G604" s="85"/>
      <c r="I604" s="85"/>
    </row>
    <row r="605">
      <c r="G605" s="85"/>
      <c r="I605" s="85"/>
    </row>
    <row r="606">
      <c r="G606" s="85"/>
      <c r="I606" s="85"/>
    </row>
    <row r="607">
      <c r="G607" s="85"/>
      <c r="I607" s="85"/>
    </row>
    <row r="608">
      <c r="G608" s="85"/>
      <c r="I608" s="85"/>
    </row>
    <row r="609">
      <c r="G609" s="85"/>
      <c r="I609" s="85"/>
    </row>
    <row r="610">
      <c r="G610" s="85"/>
      <c r="I610" s="85"/>
    </row>
    <row r="611">
      <c r="G611" s="85"/>
      <c r="I611" s="85"/>
    </row>
    <row r="612">
      <c r="G612" s="85"/>
      <c r="I612" s="85"/>
    </row>
    <row r="613">
      <c r="G613" s="85"/>
      <c r="I613" s="85"/>
    </row>
    <row r="614">
      <c r="G614" s="85"/>
      <c r="I614" s="85"/>
    </row>
    <row r="615">
      <c r="G615" s="85"/>
      <c r="I615" s="85"/>
    </row>
    <row r="616">
      <c r="G616" s="85"/>
      <c r="I616" s="85"/>
    </row>
    <row r="617">
      <c r="G617" s="85"/>
      <c r="I617" s="85"/>
    </row>
    <row r="618">
      <c r="G618" s="85"/>
      <c r="I618" s="85"/>
    </row>
    <row r="619">
      <c r="G619" s="85"/>
      <c r="I619" s="85"/>
    </row>
    <row r="620">
      <c r="G620" s="85"/>
      <c r="I620" s="85"/>
    </row>
    <row r="621">
      <c r="G621" s="85"/>
      <c r="I621" s="85"/>
    </row>
    <row r="622">
      <c r="G622" s="85"/>
      <c r="I622" s="85"/>
    </row>
    <row r="623">
      <c r="G623" s="85"/>
      <c r="I623" s="85"/>
    </row>
    <row r="624">
      <c r="G624" s="85"/>
      <c r="I624" s="85"/>
    </row>
    <row r="625">
      <c r="G625" s="85"/>
      <c r="I625" s="85"/>
    </row>
    <row r="626">
      <c r="G626" s="85"/>
      <c r="I626" s="85"/>
    </row>
    <row r="627">
      <c r="G627" s="85"/>
      <c r="I627" s="85"/>
    </row>
    <row r="628">
      <c r="G628" s="85"/>
      <c r="I628" s="85"/>
    </row>
    <row r="629">
      <c r="G629" s="85"/>
      <c r="I629" s="85"/>
    </row>
    <row r="630">
      <c r="G630" s="85"/>
      <c r="I630" s="85"/>
    </row>
    <row r="631">
      <c r="G631" s="85"/>
      <c r="I631" s="85"/>
    </row>
    <row r="632">
      <c r="G632" s="85"/>
      <c r="I632" s="85"/>
    </row>
    <row r="633">
      <c r="G633" s="85"/>
      <c r="I633" s="85"/>
    </row>
    <row r="634">
      <c r="G634" s="85"/>
      <c r="I634" s="85"/>
    </row>
    <row r="635">
      <c r="G635" s="85"/>
      <c r="I635" s="85"/>
    </row>
    <row r="636">
      <c r="G636" s="85"/>
      <c r="I636" s="85"/>
    </row>
    <row r="637">
      <c r="G637" s="85"/>
      <c r="I637" s="85"/>
    </row>
    <row r="638">
      <c r="G638" s="85"/>
      <c r="I638" s="85"/>
    </row>
    <row r="639">
      <c r="G639" s="85"/>
      <c r="I639" s="85"/>
    </row>
    <row r="640">
      <c r="G640" s="85"/>
      <c r="I640" s="85"/>
    </row>
    <row r="641">
      <c r="G641" s="85"/>
      <c r="I641" s="85"/>
    </row>
    <row r="642">
      <c r="G642" s="85"/>
      <c r="I642" s="85"/>
    </row>
    <row r="643">
      <c r="G643" s="85"/>
      <c r="I643" s="85"/>
    </row>
    <row r="644">
      <c r="G644" s="85"/>
      <c r="I644" s="85"/>
    </row>
    <row r="645">
      <c r="G645" s="85"/>
      <c r="I645" s="85"/>
    </row>
    <row r="646">
      <c r="G646" s="85"/>
      <c r="I646" s="85"/>
    </row>
    <row r="647">
      <c r="G647" s="85"/>
      <c r="I647" s="85"/>
    </row>
    <row r="648">
      <c r="G648" s="85"/>
      <c r="I648" s="85"/>
    </row>
    <row r="649">
      <c r="G649" s="85"/>
      <c r="I649" s="85"/>
    </row>
    <row r="650">
      <c r="G650" s="85"/>
      <c r="I650" s="85"/>
    </row>
    <row r="651">
      <c r="G651" s="85"/>
      <c r="I651" s="85"/>
    </row>
    <row r="652">
      <c r="G652" s="85"/>
      <c r="I652" s="85"/>
    </row>
    <row r="653">
      <c r="G653" s="85"/>
      <c r="I653" s="85"/>
    </row>
    <row r="654">
      <c r="G654" s="85"/>
      <c r="I654" s="85"/>
    </row>
    <row r="655">
      <c r="G655" s="85"/>
      <c r="I655" s="85"/>
    </row>
    <row r="656">
      <c r="G656" s="85"/>
      <c r="I656" s="85"/>
    </row>
    <row r="657">
      <c r="G657" s="85"/>
      <c r="I657" s="85"/>
    </row>
    <row r="658">
      <c r="G658" s="85"/>
      <c r="I658" s="85"/>
    </row>
    <row r="659">
      <c r="G659" s="85"/>
      <c r="I659" s="85"/>
    </row>
    <row r="660">
      <c r="G660" s="85"/>
      <c r="I660" s="85"/>
    </row>
    <row r="661">
      <c r="G661" s="85"/>
      <c r="I661" s="85"/>
    </row>
    <row r="662">
      <c r="G662" s="85"/>
      <c r="I662" s="85"/>
    </row>
    <row r="663">
      <c r="G663" s="85"/>
      <c r="I663" s="85"/>
    </row>
    <row r="664">
      <c r="G664" s="85"/>
      <c r="I664" s="85"/>
    </row>
    <row r="665">
      <c r="G665" s="85"/>
      <c r="I665" s="85"/>
    </row>
    <row r="666">
      <c r="G666" s="85"/>
      <c r="I666" s="85"/>
    </row>
    <row r="667">
      <c r="G667" s="85"/>
      <c r="I667" s="85"/>
    </row>
    <row r="668">
      <c r="G668" s="85"/>
      <c r="I668" s="85"/>
    </row>
    <row r="669">
      <c r="G669" s="85"/>
      <c r="I669" s="85"/>
    </row>
    <row r="670">
      <c r="G670" s="85"/>
      <c r="I670" s="85"/>
    </row>
    <row r="671">
      <c r="G671" s="85"/>
      <c r="I671" s="85"/>
    </row>
    <row r="672">
      <c r="G672" s="85"/>
      <c r="I672" s="85"/>
    </row>
    <row r="673">
      <c r="G673" s="85"/>
      <c r="I673" s="85"/>
    </row>
    <row r="674">
      <c r="G674" s="85"/>
      <c r="I674" s="85"/>
    </row>
    <row r="675">
      <c r="G675" s="85"/>
      <c r="I675" s="85"/>
    </row>
    <row r="676">
      <c r="G676" s="85"/>
      <c r="I676" s="85"/>
    </row>
    <row r="677">
      <c r="G677" s="85"/>
      <c r="I677" s="85"/>
    </row>
    <row r="678">
      <c r="G678" s="85"/>
      <c r="I678" s="85"/>
    </row>
    <row r="679">
      <c r="G679" s="85"/>
      <c r="I679" s="85"/>
    </row>
    <row r="680">
      <c r="G680" s="85"/>
      <c r="I680" s="85"/>
    </row>
    <row r="681">
      <c r="G681" s="85"/>
      <c r="I681" s="85"/>
    </row>
    <row r="682">
      <c r="G682" s="85"/>
      <c r="I682" s="85"/>
    </row>
    <row r="683">
      <c r="G683" s="85"/>
      <c r="I683" s="85"/>
    </row>
    <row r="684">
      <c r="G684" s="85"/>
      <c r="I684" s="85"/>
    </row>
    <row r="685">
      <c r="G685" s="85"/>
      <c r="I685" s="85"/>
    </row>
    <row r="686">
      <c r="G686" s="85"/>
      <c r="I686" s="85"/>
    </row>
    <row r="687">
      <c r="G687" s="85"/>
      <c r="I687" s="85"/>
    </row>
    <row r="688">
      <c r="G688" s="85"/>
      <c r="I688" s="85"/>
    </row>
    <row r="689">
      <c r="G689" s="85"/>
      <c r="I689" s="85"/>
    </row>
    <row r="690">
      <c r="G690" s="85"/>
      <c r="I690" s="85"/>
    </row>
    <row r="691">
      <c r="G691" s="85"/>
      <c r="I691" s="85"/>
    </row>
    <row r="692">
      <c r="G692" s="85"/>
      <c r="I692" s="85"/>
    </row>
    <row r="693">
      <c r="G693" s="85"/>
      <c r="I693" s="85"/>
    </row>
    <row r="694">
      <c r="G694" s="85"/>
      <c r="I694" s="85"/>
    </row>
    <row r="695">
      <c r="G695" s="85"/>
      <c r="I695" s="85"/>
    </row>
    <row r="696">
      <c r="G696" s="85"/>
      <c r="I696" s="85"/>
    </row>
    <row r="697">
      <c r="G697" s="85"/>
      <c r="I697" s="85"/>
    </row>
    <row r="698">
      <c r="G698" s="85"/>
      <c r="I698" s="85"/>
    </row>
    <row r="699">
      <c r="G699" s="85"/>
      <c r="I699" s="85"/>
    </row>
    <row r="700">
      <c r="G700" s="85"/>
      <c r="I700" s="85"/>
    </row>
    <row r="701">
      <c r="G701" s="85"/>
      <c r="I701" s="85"/>
    </row>
    <row r="702">
      <c r="G702" s="85"/>
      <c r="I702" s="85"/>
    </row>
    <row r="703">
      <c r="G703" s="85"/>
      <c r="I703" s="85"/>
    </row>
    <row r="704">
      <c r="G704" s="85"/>
      <c r="I704" s="85"/>
    </row>
    <row r="705">
      <c r="G705" s="85"/>
      <c r="I705" s="85"/>
    </row>
    <row r="706">
      <c r="G706" s="85"/>
      <c r="I706" s="85"/>
    </row>
    <row r="707">
      <c r="G707" s="85"/>
      <c r="I707" s="85"/>
    </row>
    <row r="708">
      <c r="G708" s="85"/>
      <c r="I708" s="85"/>
    </row>
    <row r="709">
      <c r="G709" s="85"/>
      <c r="I709" s="85"/>
    </row>
    <row r="710">
      <c r="G710" s="85"/>
      <c r="I710" s="85"/>
    </row>
    <row r="711">
      <c r="G711" s="85"/>
      <c r="I711" s="85"/>
    </row>
    <row r="712">
      <c r="G712" s="85"/>
      <c r="I712" s="85"/>
    </row>
    <row r="713">
      <c r="G713" s="85"/>
      <c r="I713" s="85"/>
    </row>
    <row r="714">
      <c r="G714" s="85"/>
      <c r="I714" s="85"/>
    </row>
    <row r="715">
      <c r="G715" s="85"/>
      <c r="I715" s="85"/>
    </row>
    <row r="716">
      <c r="G716" s="85"/>
      <c r="I716" s="85"/>
    </row>
    <row r="717">
      <c r="G717" s="85"/>
      <c r="I717" s="85"/>
    </row>
    <row r="718">
      <c r="G718" s="85"/>
      <c r="I718" s="85"/>
    </row>
    <row r="719">
      <c r="G719" s="85"/>
      <c r="I719" s="85"/>
    </row>
    <row r="720">
      <c r="G720" s="85"/>
      <c r="I720" s="85"/>
    </row>
    <row r="721">
      <c r="G721" s="85"/>
      <c r="I721" s="85"/>
    </row>
    <row r="722">
      <c r="G722" s="85"/>
      <c r="I722" s="85"/>
    </row>
    <row r="723">
      <c r="G723" s="85"/>
      <c r="I723" s="85"/>
    </row>
    <row r="724">
      <c r="G724" s="85"/>
      <c r="I724" s="85"/>
    </row>
    <row r="725">
      <c r="G725" s="85"/>
      <c r="I725" s="85"/>
    </row>
    <row r="726">
      <c r="G726" s="85"/>
      <c r="I726" s="85"/>
    </row>
    <row r="727">
      <c r="G727" s="85"/>
      <c r="I727" s="85"/>
    </row>
    <row r="728">
      <c r="G728" s="85"/>
      <c r="I728" s="85"/>
    </row>
    <row r="729">
      <c r="G729" s="85"/>
      <c r="I729" s="85"/>
    </row>
    <row r="730">
      <c r="G730" s="85"/>
      <c r="I730" s="85"/>
    </row>
    <row r="731">
      <c r="G731" s="85"/>
      <c r="I731" s="85"/>
    </row>
    <row r="732">
      <c r="G732" s="85"/>
      <c r="I732" s="85"/>
    </row>
    <row r="733">
      <c r="G733" s="85"/>
      <c r="I733" s="85"/>
    </row>
    <row r="734">
      <c r="G734" s="85"/>
      <c r="I734" s="85"/>
    </row>
    <row r="735">
      <c r="G735" s="85"/>
      <c r="I735" s="85"/>
    </row>
    <row r="736">
      <c r="G736" s="85"/>
      <c r="I736" s="85"/>
    </row>
    <row r="737">
      <c r="G737" s="85"/>
      <c r="I737" s="85"/>
    </row>
    <row r="738">
      <c r="G738" s="85"/>
      <c r="I738" s="85"/>
    </row>
    <row r="739">
      <c r="G739" s="85"/>
      <c r="I739" s="85"/>
    </row>
    <row r="740">
      <c r="G740" s="85"/>
      <c r="I740" s="85"/>
    </row>
    <row r="741">
      <c r="G741" s="85"/>
      <c r="I741" s="85"/>
    </row>
    <row r="742">
      <c r="G742" s="85"/>
      <c r="I742" s="85"/>
    </row>
    <row r="743">
      <c r="G743" s="85"/>
      <c r="I743" s="85"/>
    </row>
    <row r="744">
      <c r="G744" s="85"/>
      <c r="I744" s="85"/>
    </row>
    <row r="745">
      <c r="G745" s="85"/>
      <c r="I745" s="85"/>
    </row>
    <row r="746">
      <c r="G746" s="85"/>
      <c r="I746" s="85"/>
    </row>
    <row r="747">
      <c r="G747" s="85"/>
      <c r="I747" s="85"/>
    </row>
    <row r="748">
      <c r="G748" s="85"/>
      <c r="I748" s="85"/>
    </row>
    <row r="749">
      <c r="G749" s="85"/>
      <c r="I749" s="85"/>
    </row>
    <row r="750">
      <c r="G750" s="85"/>
      <c r="I750" s="85"/>
    </row>
    <row r="751">
      <c r="G751" s="85"/>
      <c r="I751" s="85"/>
    </row>
    <row r="752">
      <c r="G752" s="85"/>
      <c r="I752" s="85"/>
    </row>
    <row r="753">
      <c r="G753" s="85"/>
      <c r="I753" s="85"/>
    </row>
    <row r="754">
      <c r="G754" s="85"/>
      <c r="I754" s="85"/>
    </row>
    <row r="755">
      <c r="G755" s="85"/>
      <c r="I755" s="85"/>
    </row>
    <row r="756">
      <c r="G756" s="85"/>
      <c r="I756" s="85"/>
    </row>
    <row r="757">
      <c r="G757" s="85"/>
      <c r="I757" s="85"/>
    </row>
    <row r="758">
      <c r="G758" s="85"/>
      <c r="I758" s="85"/>
    </row>
    <row r="759">
      <c r="G759" s="85"/>
      <c r="I759" s="85"/>
    </row>
    <row r="760">
      <c r="G760" s="85"/>
      <c r="I760" s="85"/>
    </row>
    <row r="761">
      <c r="G761" s="85"/>
      <c r="I761" s="85"/>
    </row>
    <row r="762">
      <c r="G762" s="85"/>
      <c r="I762" s="85"/>
    </row>
    <row r="763">
      <c r="G763" s="85"/>
      <c r="I763" s="85"/>
    </row>
    <row r="764">
      <c r="G764" s="85"/>
      <c r="I764" s="85"/>
    </row>
    <row r="765">
      <c r="G765" s="85"/>
      <c r="I765" s="85"/>
    </row>
    <row r="766">
      <c r="G766" s="85"/>
      <c r="I766" s="85"/>
    </row>
    <row r="767">
      <c r="G767" s="85"/>
      <c r="I767" s="85"/>
    </row>
    <row r="768">
      <c r="G768" s="85"/>
      <c r="I768" s="85"/>
    </row>
    <row r="769">
      <c r="G769" s="85"/>
      <c r="I769" s="85"/>
    </row>
    <row r="770">
      <c r="G770" s="85"/>
      <c r="I770" s="85"/>
    </row>
    <row r="771">
      <c r="G771" s="85"/>
      <c r="I771" s="85"/>
    </row>
    <row r="772">
      <c r="G772" s="85"/>
      <c r="I772" s="85"/>
    </row>
    <row r="773">
      <c r="G773" s="85"/>
      <c r="I773" s="85"/>
    </row>
    <row r="774">
      <c r="G774" s="85"/>
      <c r="I774" s="85"/>
    </row>
    <row r="775">
      <c r="G775" s="85"/>
      <c r="I775" s="85"/>
    </row>
    <row r="776">
      <c r="G776" s="85"/>
      <c r="I776" s="85"/>
    </row>
    <row r="777">
      <c r="G777" s="85"/>
      <c r="I777" s="85"/>
    </row>
    <row r="778">
      <c r="G778" s="85"/>
      <c r="I778" s="85"/>
    </row>
    <row r="779">
      <c r="G779" s="85"/>
      <c r="I779" s="85"/>
    </row>
    <row r="780">
      <c r="G780" s="85"/>
      <c r="I780" s="85"/>
    </row>
    <row r="781">
      <c r="G781" s="85"/>
      <c r="I781" s="85"/>
    </row>
    <row r="782">
      <c r="G782" s="85"/>
      <c r="I782" s="85"/>
    </row>
    <row r="783">
      <c r="G783" s="85"/>
      <c r="I783" s="85"/>
    </row>
    <row r="784">
      <c r="G784" s="85"/>
      <c r="I784" s="85"/>
    </row>
    <row r="785">
      <c r="G785" s="85"/>
      <c r="I785" s="85"/>
    </row>
    <row r="786">
      <c r="G786" s="85"/>
      <c r="I786" s="85"/>
    </row>
    <row r="787">
      <c r="G787" s="85"/>
      <c r="I787" s="85"/>
    </row>
    <row r="788">
      <c r="G788" s="85"/>
      <c r="I788" s="85"/>
    </row>
    <row r="789">
      <c r="G789" s="85"/>
      <c r="I789" s="85"/>
    </row>
    <row r="790">
      <c r="G790" s="85"/>
      <c r="I790" s="85"/>
    </row>
    <row r="791">
      <c r="G791" s="85"/>
      <c r="I791" s="85"/>
    </row>
    <row r="792">
      <c r="G792" s="85"/>
      <c r="I792" s="85"/>
    </row>
    <row r="793">
      <c r="G793" s="85"/>
      <c r="I793" s="85"/>
    </row>
    <row r="794">
      <c r="G794" s="85"/>
      <c r="I794" s="85"/>
    </row>
    <row r="795">
      <c r="G795" s="85"/>
      <c r="I795" s="85"/>
    </row>
    <row r="796">
      <c r="G796" s="85"/>
      <c r="I796" s="85"/>
    </row>
    <row r="797">
      <c r="G797" s="85"/>
      <c r="I797" s="85"/>
    </row>
    <row r="798">
      <c r="G798" s="85"/>
      <c r="I798" s="85"/>
    </row>
    <row r="799">
      <c r="G799" s="85"/>
      <c r="I799" s="85"/>
    </row>
    <row r="800">
      <c r="G800" s="85"/>
      <c r="I800" s="85"/>
    </row>
    <row r="801">
      <c r="G801" s="85"/>
      <c r="I801" s="85"/>
    </row>
    <row r="802">
      <c r="G802" s="85"/>
      <c r="I802" s="85"/>
    </row>
    <row r="803">
      <c r="G803" s="85"/>
      <c r="I803" s="85"/>
    </row>
    <row r="804">
      <c r="G804" s="85"/>
      <c r="I804" s="85"/>
    </row>
    <row r="805">
      <c r="G805" s="85"/>
      <c r="I805" s="85"/>
    </row>
    <row r="806">
      <c r="G806" s="85"/>
      <c r="I806" s="85"/>
    </row>
    <row r="807">
      <c r="G807" s="85"/>
      <c r="I807" s="85"/>
    </row>
    <row r="808">
      <c r="G808" s="85"/>
      <c r="I808" s="85"/>
    </row>
    <row r="809">
      <c r="G809" s="85"/>
      <c r="I809" s="85"/>
    </row>
    <row r="810">
      <c r="G810" s="85"/>
      <c r="I810" s="85"/>
    </row>
    <row r="811">
      <c r="G811" s="85"/>
      <c r="I811" s="85"/>
    </row>
    <row r="812">
      <c r="G812" s="85"/>
      <c r="I812" s="85"/>
    </row>
    <row r="813">
      <c r="G813" s="85"/>
      <c r="I813" s="85"/>
    </row>
    <row r="814">
      <c r="G814" s="85"/>
      <c r="I814" s="85"/>
    </row>
    <row r="815">
      <c r="G815" s="85"/>
      <c r="I815" s="85"/>
    </row>
    <row r="816">
      <c r="G816" s="85"/>
      <c r="I816" s="85"/>
    </row>
    <row r="817">
      <c r="G817" s="85"/>
      <c r="I817" s="85"/>
    </row>
    <row r="818">
      <c r="G818" s="85"/>
      <c r="I818" s="85"/>
    </row>
    <row r="819">
      <c r="G819" s="85"/>
      <c r="I819" s="85"/>
    </row>
    <row r="820">
      <c r="G820" s="85"/>
      <c r="I820" s="85"/>
    </row>
    <row r="821">
      <c r="G821" s="85"/>
      <c r="I821" s="85"/>
    </row>
    <row r="822">
      <c r="G822" s="85"/>
      <c r="I822" s="85"/>
    </row>
    <row r="823">
      <c r="G823" s="85"/>
      <c r="I823" s="85"/>
    </row>
    <row r="824">
      <c r="G824" s="85"/>
      <c r="I824" s="85"/>
    </row>
    <row r="825">
      <c r="G825" s="85"/>
      <c r="I825" s="85"/>
    </row>
    <row r="826">
      <c r="G826" s="85"/>
      <c r="I826" s="85"/>
    </row>
    <row r="827">
      <c r="G827" s="85"/>
      <c r="I827" s="85"/>
    </row>
    <row r="828">
      <c r="G828" s="85"/>
      <c r="I828" s="85"/>
    </row>
    <row r="829">
      <c r="G829" s="85"/>
      <c r="I829" s="85"/>
    </row>
    <row r="830">
      <c r="G830" s="85"/>
      <c r="I830" s="85"/>
    </row>
    <row r="831">
      <c r="G831" s="85"/>
      <c r="I831" s="85"/>
    </row>
    <row r="832">
      <c r="G832" s="85"/>
      <c r="I832" s="85"/>
    </row>
    <row r="833">
      <c r="G833" s="85"/>
      <c r="I833" s="85"/>
    </row>
    <row r="834">
      <c r="G834" s="85"/>
      <c r="I834" s="85"/>
    </row>
    <row r="835">
      <c r="G835" s="85"/>
      <c r="I835" s="85"/>
    </row>
    <row r="836">
      <c r="G836" s="85"/>
      <c r="I836" s="85"/>
    </row>
    <row r="837">
      <c r="G837" s="85"/>
      <c r="I837" s="85"/>
    </row>
    <row r="838">
      <c r="G838" s="85"/>
      <c r="I838" s="85"/>
    </row>
    <row r="839">
      <c r="G839" s="85"/>
      <c r="I839" s="85"/>
    </row>
    <row r="840">
      <c r="G840" s="85"/>
      <c r="I840" s="85"/>
    </row>
    <row r="841">
      <c r="G841" s="85"/>
      <c r="I841" s="85"/>
    </row>
    <row r="842">
      <c r="G842" s="85"/>
      <c r="I842" s="85"/>
    </row>
    <row r="843">
      <c r="G843" s="85"/>
      <c r="I843" s="85"/>
    </row>
    <row r="844">
      <c r="G844" s="85"/>
      <c r="I844" s="85"/>
    </row>
    <row r="845">
      <c r="G845" s="85"/>
      <c r="I845" s="85"/>
    </row>
    <row r="846">
      <c r="G846" s="85"/>
      <c r="I846" s="85"/>
    </row>
    <row r="847">
      <c r="G847" s="85"/>
      <c r="I847" s="85"/>
    </row>
    <row r="848">
      <c r="G848" s="85"/>
      <c r="I848" s="85"/>
    </row>
    <row r="849">
      <c r="G849" s="85"/>
      <c r="I849" s="85"/>
    </row>
    <row r="850">
      <c r="G850" s="85"/>
      <c r="I850" s="85"/>
    </row>
    <row r="851">
      <c r="G851" s="85"/>
      <c r="I851" s="85"/>
    </row>
    <row r="852">
      <c r="G852" s="85"/>
      <c r="I852" s="85"/>
    </row>
    <row r="853">
      <c r="G853" s="85"/>
      <c r="I853" s="85"/>
    </row>
    <row r="854">
      <c r="G854" s="85"/>
      <c r="I854" s="85"/>
    </row>
    <row r="855">
      <c r="G855" s="85"/>
      <c r="I855" s="85"/>
    </row>
    <row r="856">
      <c r="G856" s="85"/>
      <c r="I856" s="85"/>
    </row>
    <row r="857">
      <c r="G857" s="85"/>
      <c r="I857" s="85"/>
    </row>
    <row r="858">
      <c r="G858" s="85"/>
      <c r="I858" s="85"/>
    </row>
    <row r="859">
      <c r="G859" s="85"/>
      <c r="I859" s="85"/>
    </row>
    <row r="860">
      <c r="G860" s="85"/>
      <c r="I860" s="85"/>
    </row>
    <row r="861">
      <c r="G861" s="85"/>
      <c r="I861" s="85"/>
    </row>
    <row r="862">
      <c r="G862" s="85"/>
      <c r="I862" s="85"/>
    </row>
    <row r="863">
      <c r="G863" s="85"/>
      <c r="I863" s="85"/>
    </row>
    <row r="864">
      <c r="G864" s="85"/>
      <c r="I864" s="85"/>
    </row>
    <row r="865">
      <c r="G865" s="85"/>
      <c r="I865" s="85"/>
    </row>
    <row r="866">
      <c r="G866" s="85"/>
      <c r="I866" s="85"/>
    </row>
    <row r="867">
      <c r="G867" s="85"/>
      <c r="I867" s="85"/>
    </row>
    <row r="868">
      <c r="G868" s="85"/>
      <c r="I868" s="85"/>
    </row>
    <row r="869">
      <c r="G869" s="85"/>
      <c r="I869" s="85"/>
    </row>
    <row r="870">
      <c r="G870" s="85"/>
      <c r="I870" s="85"/>
    </row>
    <row r="871">
      <c r="G871" s="85"/>
      <c r="I871" s="85"/>
    </row>
    <row r="872">
      <c r="G872" s="85"/>
      <c r="I872" s="85"/>
    </row>
    <row r="873">
      <c r="G873" s="85"/>
      <c r="I873" s="85"/>
    </row>
    <row r="874">
      <c r="G874" s="85"/>
      <c r="I874" s="85"/>
    </row>
    <row r="875">
      <c r="G875" s="85"/>
      <c r="I875" s="85"/>
    </row>
    <row r="876">
      <c r="G876" s="85"/>
      <c r="I876" s="85"/>
    </row>
    <row r="877">
      <c r="G877" s="85"/>
      <c r="I877" s="85"/>
    </row>
    <row r="878">
      <c r="G878" s="85"/>
      <c r="I878" s="85"/>
    </row>
    <row r="879">
      <c r="G879" s="85"/>
      <c r="I879" s="85"/>
    </row>
    <row r="880">
      <c r="G880" s="85"/>
      <c r="I880" s="85"/>
    </row>
    <row r="881">
      <c r="G881" s="85"/>
      <c r="I881" s="85"/>
    </row>
    <row r="882">
      <c r="G882" s="85"/>
      <c r="I882" s="85"/>
    </row>
    <row r="883">
      <c r="G883" s="85"/>
      <c r="I883" s="85"/>
    </row>
    <row r="884">
      <c r="G884" s="85"/>
      <c r="I884" s="85"/>
    </row>
    <row r="885">
      <c r="G885" s="85"/>
      <c r="I885" s="85"/>
    </row>
    <row r="886">
      <c r="G886" s="85"/>
      <c r="I886" s="85"/>
    </row>
    <row r="887">
      <c r="G887" s="85"/>
      <c r="I887" s="85"/>
    </row>
    <row r="888">
      <c r="G888" s="85"/>
      <c r="I888" s="85"/>
    </row>
    <row r="889">
      <c r="G889" s="85"/>
      <c r="I889" s="85"/>
    </row>
    <row r="890">
      <c r="G890" s="85"/>
      <c r="I890" s="85"/>
    </row>
    <row r="891">
      <c r="G891" s="85"/>
      <c r="I891" s="85"/>
    </row>
    <row r="892">
      <c r="G892" s="85"/>
      <c r="I892" s="85"/>
    </row>
    <row r="893">
      <c r="G893" s="85"/>
      <c r="I893" s="85"/>
    </row>
    <row r="894">
      <c r="G894" s="85"/>
      <c r="I894" s="85"/>
    </row>
    <row r="895">
      <c r="G895" s="85"/>
      <c r="I895" s="85"/>
    </row>
    <row r="896">
      <c r="G896" s="85"/>
      <c r="I896" s="85"/>
    </row>
    <row r="897">
      <c r="G897" s="85"/>
      <c r="I897" s="85"/>
    </row>
    <row r="898">
      <c r="G898" s="85"/>
      <c r="I898" s="85"/>
    </row>
    <row r="899">
      <c r="G899" s="85"/>
      <c r="I899" s="85"/>
    </row>
    <row r="900">
      <c r="G900" s="85"/>
      <c r="I900" s="85"/>
    </row>
    <row r="901">
      <c r="G901" s="85"/>
      <c r="I901" s="85"/>
    </row>
    <row r="902">
      <c r="G902" s="85"/>
      <c r="I902" s="85"/>
    </row>
    <row r="903">
      <c r="G903" s="85"/>
      <c r="I903" s="85"/>
    </row>
    <row r="904">
      <c r="G904" s="85"/>
      <c r="I904" s="85"/>
    </row>
    <row r="905">
      <c r="G905" s="85"/>
      <c r="I905" s="85"/>
    </row>
    <row r="906">
      <c r="G906" s="85"/>
      <c r="I906" s="85"/>
    </row>
    <row r="907">
      <c r="G907" s="85"/>
      <c r="I907" s="85"/>
    </row>
    <row r="908">
      <c r="G908" s="85"/>
      <c r="I908" s="85"/>
    </row>
    <row r="909">
      <c r="G909" s="85"/>
      <c r="I909" s="85"/>
    </row>
    <row r="910">
      <c r="G910" s="85"/>
      <c r="I910" s="85"/>
    </row>
    <row r="911">
      <c r="G911" s="85"/>
      <c r="I911" s="85"/>
    </row>
    <row r="912">
      <c r="G912" s="85"/>
      <c r="I912" s="85"/>
    </row>
    <row r="913">
      <c r="G913" s="85"/>
      <c r="I913" s="85"/>
    </row>
    <row r="914">
      <c r="G914" s="85"/>
      <c r="I914" s="85"/>
    </row>
    <row r="915">
      <c r="G915" s="85"/>
      <c r="I915" s="85"/>
    </row>
    <row r="916">
      <c r="G916" s="85"/>
      <c r="I916" s="85"/>
    </row>
    <row r="917">
      <c r="G917" s="85"/>
      <c r="I917" s="85"/>
    </row>
    <row r="918">
      <c r="G918" s="85"/>
      <c r="I918" s="85"/>
    </row>
    <row r="919">
      <c r="G919" s="85"/>
      <c r="I919" s="85"/>
    </row>
    <row r="920">
      <c r="G920" s="85"/>
      <c r="I920" s="85"/>
    </row>
    <row r="921">
      <c r="G921" s="85"/>
      <c r="I921" s="85"/>
    </row>
    <row r="922">
      <c r="G922" s="85"/>
      <c r="I922" s="85"/>
    </row>
    <row r="923">
      <c r="G923" s="85"/>
      <c r="I923" s="85"/>
    </row>
    <row r="924">
      <c r="G924" s="85"/>
      <c r="I924" s="85"/>
    </row>
    <row r="925">
      <c r="G925" s="85"/>
      <c r="I925" s="85"/>
    </row>
    <row r="926">
      <c r="G926" s="85"/>
      <c r="I926" s="85"/>
    </row>
    <row r="927">
      <c r="G927" s="85"/>
      <c r="I927" s="85"/>
    </row>
    <row r="928">
      <c r="G928" s="85"/>
      <c r="I928" s="85"/>
    </row>
    <row r="929">
      <c r="G929" s="85"/>
      <c r="I929" s="85"/>
    </row>
    <row r="930">
      <c r="G930" s="85"/>
      <c r="I930" s="85"/>
    </row>
    <row r="931">
      <c r="G931" s="85"/>
      <c r="I931" s="85"/>
    </row>
    <row r="932">
      <c r="G932" s="85"/>
      <c r="I932" s="85"/>
    </row>
    <row r="933">
      <c r="G933" s="85"/>
      <c r="I933" s="85"/>
    </row>
    <row r="934">
      <c r="G934" s="85"/>
      <c r="I934" s="85"/>
    </row>
    <row r="935">
      <c r="G935" s="85"/>
      <c r="I935" s="85"/>
    </row>
    <row r="936">
      <c r="G936" s="85"/>
      <c r="I936" s="85"/>
    </row>
    <row r="937">
      <c r="G937" s="85"/>
      <c r="I937" s="85"/>
    </row>
    <row r="938">
      <c r="G938" s="85"/>
      <c r="I938" s="85"/>
    </row>
    <row r="939">
      <c r="G939" s="85"/>
      <c r="I939" s="85"/>
    </row>
    <row r="940">
      <c r="G940" s="85"/>
      <c r="I940" s="85"/>
    </row>
    <row r="941">
      <c r="G941" s="85"/>
      <c r="I941" s="85"/>
    </row>
    <row r="942">
      <c r="G942" s="85"/>
      <c r="I942" s="85"/>
    </row>
    <row r="943">
      <c r="G943" s="85"/>
      <c r="I943" s="85"/>
    </row>
    <row r="944">
      <c r="G944" s="85"/>
      <c r="I944" s="85"/>
    </row>
    <row r="945">
      <c r="G945" s="85"/>
      <c r="I945" s="85"/>
    </row>
    <row r="946">
      <c r="G946" s="85"/>
      <c r="I946" s="85"/>
    </row>
    <row r="947">
      <c r="G947" s="85"/>
      <c r="I947" s="85"/>
    </row>
    <row r="948">
      <c r="G948" s="85"/>
      <c r="I948" s="85"/>
    </row>
    <row r="949">
      <c r="G949" s="85"/>
      <c r="I949" s="85"/>
    </row>
    <row r="950">
      <c r="G950" s="85"/>
      <c r="I950" s="85"/>
    </row>
    <row r="951">
      <c r="G951" s="85"/>
      <c r="I951" s="85"/>
    </row>
    <row r="952">
      <c r="G952" s="85"/>
      <c r="I952" s="85"/>
    </row>
    <row r="953">
      <c r="G953" s="85"/>
      <c r="I953" s="85"/>
    </row>
    <row r="954">
      <c r="G954" s="85"/>
      <c r="I954" s="85"/>
    </row>
    <row r="955">
      <c r="G955" s="85"/>
      <c r="I955" s="85"/>
    </row>
    <row r="956">
      <c r="G956" s="85"/>
      <c r="I956" s="85"/>
    </row>
    <row r="957">
      <c r="G957" s="85"/>
      <c r="I957" s="85"/>
    </row>
    <row r="958">
      <c r="G958" s="85"/>
      <c r="I958" s="85"/>
    </row>
    <row r="959">
      <c r="G959" s="85"/>
      <c r="I959" s="85"/>
    </row>
    <row r="960">
      <c r="G960" s="85"/>
      <c r="I960" s="85"/>
    </row>
    <row r="961">
      <c r="G961" s="85"/>
      <c r="I961" s="85"/>
    </row>
    <row r="962">
      <c r="G962" s="85"/>
      <c r="I962" s="85"/>
    </row>
    <row r="963">
      <c r="G963" s="85"/>
      <c r="I963" s="85"/>
    </row>
    <row r="964">
      <c r="G964" s="85"/>
      <c r="I964" s="85"/>
    </row>
    <row r="965">
      <c r="G965" s="85"/>
      <c r="I965" s="85"/>
    </row>
    <row r="966">
      <c r="G966" s="85"/>
      <c r="I966" s="85"/>
    </row>
    <row r="967">
      <c r="G967" s="85"/>
      <c r="I967" s="85"/>
    </row>
    <row r="968">
      <c r="G968" s="85"/>
      <c r="I968" s="85"/>
    </row>
    <row r="969">
      <c r="G969" s="85"/>
      <c r="I969" s="85"/>
    </row>
    <row r="970">
      <c r="G970" s="85"/>
      <c r="I970" s="85"/>
    </row>
    <row r="971">
      <c r="G971" s="85"/>
      <c r="I971" s="85"/>
    </row>
    <row r="972">
      <c r="G972" s="85"/>
      <c r="I972" s="85"/>
    </row>
    <row r="973">
      <c r="G973" s="85"/>
      <c r="I973" s="85"/>
    </row>
    <row r="974">
      <c r="G974" s="85"/>
      <c r="I974" s="85"/>
    </row>
    <row r="975">
      <c r="G975" s="85"/>
      <c r="I975" s="85"/>
    </row>
    <row r="976">
      <c r="G976" s="85"/>
      <c r="I976" s="85"/>
    </row>
    <row r="977">
      <c r="G977" s="85"/>
      <c r="I977" s="85"/>
    </row>
    <row r="978">
      <c r="G978" s="85"/>
      <c r="I978" s="85"/>
    </row>
    <row r="979">
      <c r="G979" s="85"/>
      <c r="I979" s="85"/>
    </row>
    <row r="980">
      <c r="G980" s="85"/>
      <c r="I980" s="85"/>
    </row>
    <row r="981">
      <c r="G981" s="85"/>
      <c r="I981" s="85"/>
    </row>
    <row r="982">
      <c r="G982" s="85"/>
      <c r="I982" s="85"/>
    </row>
    <row r="983">
      <c r="G983" s="85"/>
      <c r="I983" s="85"/>
    </row>
    <row r="984">
      <c r="G984" s="85"/>
      <c r="I984" s="85"/>
    </row>
    <row r="985">
      <c r="G985" s="85"/>
      <c r="I985" s="85"/>
    </row>
    <row r="986">
      <c r="G986" s="85"/>
      <c r="I986" s="85"/>
    </row>
    <row r="987">
      <c r="G987" s="85"/>
      <c r="I987" s="85"/>
    </row>
    <row r="988">
      <c r="G988" s="85"/>
      <c r="I988" s="85"/>
    </row>
    <row r="989">
      <c r="G989" s="85"/>
      <c r="I989" s="85"/>
    </row>
    <row r="990">
      <c r="G990" s="85"/>
      <c r="I990" s="85"/>
    </row>
    <row r="991">
      <c r="G991" s="85"/>
      <c r="I991" s="85"/>
    </row>
    <row r="992">
      <c r="G992" s="85"/>
      <c r="I992" s="85"/>
    </row>
    <row r="993">
      <c r="G993" s="85"/>
      <c r="I993" s="85"/>
    </row>
    <row r="994">
      <c r="G994" s="85"/>
      <c r="I994" s="85"/>
    </row>
    <row r="995">
      <c r="G995" s="85"/>
      <c r="I995" s="85"/>
    </row>
    <row r="996">
      <c r="G996" s="85"/>
      <c r="I996" s="85"/>
    </row>
    <row r="997">
      <c r="G997" s="85"/>
      <c r="I997" s="85"/>
    </row>
    <row r="998">
      <c r="G998" s="85"/>
      <c r="I998" s="85"/>
    </row>
    <row r="999">
      <c r="G999" s="85"/>
      <c r="I999" s="85"/>
    </row>
    <row r="1000">
      <c r="G1000" s="85"/>
      <c r="I1000" s="85"/>
    </row>
    <row r="1001">
      <c r="G1001" s="85"/>
      <c r="I1001" s="85"/>
    </row>
    <row r="1002">
      <c r="G1002" s="85"/>
      <c r="I1002" s="85"/>
    </row>
    <row r="1003">
      <c r="G1003" s="85"/>
      <c r="I1003" s="85"/>
    </row>
    <row r="1004">
      <c r="G1004" s="85"/>
      <c r="I1004" s="85"/>
    </row>
    <row r="1005">
      <c r="G1005" s="85"/>
      <c r="I1005" s="85"/>
    </row>
    <row r="1006">
      <c r="G1006" s="85"/>
      <c r="I1006" s="85"/>
    </row>
    <row r="1007">
      <c r="G1007" s="85"/>
      <c r="I1007" s="85"/>
    </row>
    <row r="1008">
      <c r="G1008" s="85"/>
      <c r="I1008" s="85"/>
    </row>
  </sheetData>
  <mergeCells count="13">
    <mergeCell ref="E9:E10"/>
    <mergeCell ref="G9:G10"/>
    <mergeCell ref="H9:H10"/>
    <mergeCell ref="I9:I10"/>
    <mergeCell ref="J9:J10"/>
    <mergeCell ref="K9:K10"/>
    <mergeCell ref="A1:E1"/>
    <mergeCell ref="A2:E2"/>
    <mergeCell ref="A3:E3"/>
    <mergeCell ref="A5:E5"/>
    <mergeCell ref="A6:E6"/>
    <mergeCell ref="A9:A10"/>
    <mergeCell ref="B9:B10"/>
  </mergeCells>
  <printOptions gridLines="1" horizontalCentered="1"/>
  <pageMargins bottom="0.75" footer="0.0" header="0.0" left="0.7" right="0.7" top="0.75"/>
  <pageSetup fitToHeight="0" paperSize="9"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66.75"/>
    <col customWidth="1" min="9" max="9" width="16.88"/>
  </cols>
  <sheetData>
    <row r="1">
      <c r="A1" s="84" t="s">
        <v>423</v>
      </c>
      <c r="B1" s="65"/>
      <c r="C1" s="65"/>
      <c r="D1" s="65"/>
      <c r="E1" s="66"/>
    </row>
    <row r="2">
      <c r="A2" s="84" t="s">
        <v>424</v>
      </c>
      <c r="B2" s="65"/>
      <c r="C2" s="65"/>
      <c r="D2" s="65"/>
      <c r="E2" s="66"/>
    </row>
    <row r="3">
      <c r="A3" s="84" t="s">
        <v>425</v>
      </c>
      <c r="B3" s="65"/>
      <c r="C3" s="65"/>
      <c r="D3" s="65"/>
      <c r="E3" s="66"/>
    </row>
    <row r="4">
      <c r="A4" s="86"/>
      <c r="B4" s="86"/>
      <c r="C4" s="86"/>
      <c r="D4" s="86"/>
      <c r="E4" s="86"/>
    </row>
    <row r="5">
      <c r="A5" s="87" t="s">
        <v>426</v>
      </c>
      <c r="B5" s="65"/>
      <c r="C5" s="65"/>
      <c r="D5" s="65"/>
      <c r="E5" s="66"/>
    </row>
    <row r="6">
      <c r="A6" s="87" t="s">
        <v>438</v>
      </c>
      <c r="B6" s="65"/>
      <c r="C6" s="65"/>
      <c r="D6" s="65"/>
      <c r="E6" s="66"/>
    </row>
    <row r="7">
      <c r="A7" s="88"/>
      <c r="B7" s="88"/>
      <c r="C7" s="89"/>
      <c r="D7" s="89"/>
      <c r="E7" s="89"/>
    </row>
    <row r="8">
      <c r="A8" s="90"/>
      <c r="B8" s="90"/>
      <c r="C8" s="91"/>
      <c r="D8" s="91"/>
      <c r="E8" s="91"/>
    </row>
    <row r="9">
      <c r="A9" s="8" t="s">
        <v>385</v>
      </c>
      <c r="B9" s="92" t="s">
        <v>386</v>
      </c>
      <c r="C9" s="93" t="s">
        <v>439</v>
      </c>
      <c r="D9" s="8" t="s">
        <v>393</v>
      </c>
      <c r="E9" s="94" t="s">
        <v>429</v>
      </c>
      <c r="G9" s="102" t="s">
        <v>439</v>
      </c>
      <c r="H9" s="96">
        <v>0.6</v>
      </c>
      <c r="I9" s="60" t="s">
        <v>434</v>
      </c>
      <c r="J9" s="96">
        <v>0.4</v>
      </c>
      <c r="K9" s="60" t="s">
        <v>396</v>
      </c>
    </row>
    <row r="10">
      <c r="A10" s="18"/>
      <c r="B10" s="19"/>
      <c r="C10" s="97" t="s">
        <v>440</v>
      </c>
      <c r="D10" s="23" t="s">
        <v>430</v>
      </c>
      <c r="E10" s="21"/>
      <c r="G10" s="102" t="s">
        <v>440</v>
      </c>
      <c r="H10" s="18"/>
      <c r="I10" s="18"/>
      <c r="J10" s="18"/>
      <c r="K10" s="18"/>
    </row>
    <row r="11" ht="42.0" customHeight="1">
      <c r="A11" s="25">
        <v>1.0</v>
      </c>
      <c r="B11" s="26" t="s">
        <v>411</v>
      </c>
      <c r="C11" s="17">
        <v>90.0</v>
      </c>
      <c r="D11" s="79"/>
      <c r="E11" s="36"/>
      <c r="G11" s="17">
        <v>90.0</v>
      </c>
      <c r="H11" s="32">
        <f t="shared" ref="H11:H22" si="1">60%*G11</f>
        <v>54</v>
      </c>
      <c r="I11" s="17">
        <v>64.0</v>
      </c>
      <c r="J11" s="32">
        <f t="shared" ref="J11:J22" si="2">40%*I11</f>
        <v>25.6</v>
      </c>
      <c r="K11" s="29">
        <v>79.6</v>
      </c>
    </row>
    <row r="12" ht="42.0" customHeight="1">
      <c r="A12" s="25">
        <v>2.0</v>
      </c>
      <c r="B12" s="26" t="s">
        <v>415</v>
      </c>
      <c r="C12" s="17">
        <v>70.0</v>
      </c>
      <c r="D12" s="79"/>
      <c r="E12" s="36"/>
      <c r="G12" s="17">
        <v>70.0</v>
      </c>
      <c r="H12" s="32">
        <f t="shared" si="1"/>
        <v>42</v>
      </c>
      <c r="I12" s="17">
        <v>54.0</v>
      </c>
      <c r="J12" s="32">
        <f t="shared" si="2"/>
        <v>21.6</v>
      </c>
      <c r="K12" s="29">
        <v>63.6</v>
      </c>
    </row>
    <row r="13" ht="42.0" customHeight="1">
      <c r="A13" s="25">
        <v>3.0</v>
      </c>
      <c r="B13" s="26" t="s">
        <v>414</v>
      </c>
      <c r="C13" s="17">
        <v>60.0</v>
      </c>
      <c r="D13" s="79"/>
      <c r="E13" s="36"/>
      <c r="G13" s="17">
        <v>60.0</v>
      </c>
      <c r="H13" s="32">
        <f t="shared" si="1"/>
        <v>36</v>
      </c>
      <c r="I13" s="17">
        <v>66.0</v>
      </c>
      <c r="J13" s="32">
        <f t="shared" si="2"/>
        <v>26.4</v>
      </c>
      <c r="K13" s="29">
        <v>62.400000000000006</v>
      </c>
    </row>
    <row r="14" ht="42.0" customHeight="1">
      <c r="A14" s="25">
        <v>4.0</v>
      </c>
      <c r="B14" s="26" t="s">
        <v>406</v>
      </c>
      <c r="C14" s="17">
        <v>85.0</v>
      </c>
      <c r="D14" s="79"/>
      <c r="E14" s="36"/>
      <c r="G14" s="17">
        <v>85.0</v>
      </c>
      <c r="H14" s="32">
        <f t="shared" si="1"/>
        <v>51</v>
      </c>
      <c r="I14" s="17">
        <v>56.0</v>
      </c>
      <c r="J14" s="32">
        <f t="shared" si="2"/>
        <v>22.4</v>
      </c>
      <c r="K14" s="29">
        <v>73.4</v>
      </c>
    </row>
    <row r="15" ht="42.0" customHeight="1">
      <c r="A15" s="25">
        <v>5.0</v>
      </c>
      <c r="B15" s="63" t="s">
        <v>242</v>
      </c>
      <c r="C15" s="17">
        <v>85.0</v>
      </c>
      <c r="D15" s="79"/>
      <c r="E15" s="36"/>
      <c r="G15" s="17">
        <v>85.0</v>
      </c>
      <c r="H15" s="32">
        <f t="shared" si="1"/>
        <v>51</v>
      </c>
      <c r="I15" s="17">
        <v>62.0</v>
      </c>
      <c r="J15" s="32">
        <f t="shared" si="2"/>
        <v>24.8</v>
      </c>
      <c r="K15" s="29">
        <v>75.8</v>
      </c>
    </row>
    <row r="16" ht="42.0" customHeight="1">
      <c r="A16" s="25">
        <v>6.0</v>
      </c>
      <c r="B16" s="26" t="s">
        <v>413</v>
      </c>
      <c r="C16" s="17">
        <v>90.0</v>
      </c>
      <c r="D16" s="79"/>
      <c r="E16" s="36"/>
      <c r="G16" s="17">
        <v>90.0</v>
      </c>
      <c r="H16" s="32">
        <f t="shared" si="1"/>
        <v>54</v>
      </c>
      <c r="I16" s="17">
        <v>60.0</v>
      </c>
      <c r="J16" s="32">
        <f t="shared" si="2"/>
        <v>24</v>
      </c>
      <c r="K16" s="29">
        <v>78.0</v>
      </c>
    </row>
    <row r="17" ht="42.0" customHeight="1">
      <c r="A17" s="25">
        <v>7.0</v>
      </c>
      <c r="B17" s="26" t="s">
        <v>404</v>
      </c>
      <c r="C17" s="17">
        <v>85.0</v>
      </c>
      <c r="D17" s="79"/>
      <c r="E17" s="36"/>
      <c r="G17" s="17">
        <v>85.0</v>
      </c>
      <c r="H17" s="32">
        <f t="shared" si="1"/>
        <v>51</v>
      </c>
      <c r="I17" s="17">
        <v>70.0</v>
      </c>
      <c r="J17" s="32">
        <f t="shared" si="2"/>
        <v>28</v>
      </c>
      <c r="K17" s="29">
        <v>79.0</v>
      </c>
    </row>
    <row r="18" ht="42.0" customHeight="1">
      <c r="A18" s="25">
        <v>8.0</v>
      </c>
      <c r="B18" s="26" t="s">
        <v>405</v>
      </c>
      <c r="C18" s="17">
        <v>80.0</v>
      </c>
      <c r="D18" s="79"/>
      <c r="E18" s="36"/>
      <c r="G18" s="17">
        <v>80.0</v>
      </c>
      <c r="H18" s="32">
        <f t="shared" si="1"/>
        <v>48</v>
      </c>
      <c r="I18" s="17">
        <v>62.0</v>
      </c>
      <c r="J18" s="32">
        <f t="shared" si="2"/>
        <v>24.8</v>
      </c>
      <c r="K18" s="29">
        <v>72.8</v>
      </c>
    </row>
    <row r="19" ht="42.0" customHeight="1">
      <c r="A19" s="25">
        <v>9.0</v>
      </c>
      <c r="B19" s="26" t="s">
        <v>422</v>
      </c>
      <c r="C19" s="17">
        <v>85.0</v>
      </c>
      <c r="D19" s="79"/>
      <c r="E19" s="36"/>
      <c r="G19" s="17">
        <v>85.0</v>
      </c>
      <c r="H19" s="32">
        <f t="shared" si="1"/>
        <v>51</v>
      </c>
      <c r="I19" s="17">
        <v>62.0</v>
      </c>
      <c r="J19" s="32">
        <f t="shared" si="2"/>
        <v>24.8</v>
      </c>
      <c r="K19" s="29">
        <v>75.8</v>
      </c>
    </row>
    <row r="20" ht="42.0" customHeight="1">
      <c r="A20" s="25">
        <v>10.0</v>
      </c>
      <c r="B20" s="26" t="s">
        <v>412</v>
      </c>
      <c r="C20" s="17">
        <v>85.0</v>
      </c>
      <c r="D20" s="79"/>
      <c r="E20" s="36"/>
      <c r="G20" s="17">
        <v>85.0</v>
      </c>
      <c r="H20" s="32">
        <f t="shared" si="1"/>
        <v>51</v>
      </c>
      <c r="I20" s="17">
        <v>58.0</v>
      </c>
      <c r="J20" s="32">
        <f t="shared" si="2"/>
        <v>23.2</v>
      </c>
      <c r="K20" s="29">
        <v>74.2</v>
      </c>
    </row>
    <row r="21" ht="42.0" customHeight="1">
      <c r="A21" s="25">
        <v>11.0</v>
      </c>
      <c r="B21" s="26" t="s">
        <v>409</v>
      </c>
      <c r="C21" s="17">
        <v>90.0</v>
      </c>
      <c r="D21" s="79"/>
      <c r="E21" s="36"/>
      <c r="G21" s="17">
        <v>90.0</v>
      </c>
      <c r="H21" s="32">
        <f t="shared" si="1"/>
        <v>54</v>
      </c>
      <c r="I21" s="17">
        <v>56.0</v>
      </c>
      <c r="J21" s="32">
        <f t="shared" si="2"/>
        <v>22.4</v>
      </c>
      <c r="K21" s="29">
        <v>76.4</v>
      </c>
    </row>
    <row r="22" ht="42.0" customHeight="1">
      <c r="A22" s="25">
        <v>12.0</v>
      </c>
      <c r="B22" s="26" t="s">
        <v>407</v>
      </c>
      <c r="C22" s="17">
        <v>82.0</v>
      </c>
      <c r="D22" s="79"/>
      <c r="E22" s="36"/>
      <c r="G22" s="17">
        <v>82.0</v>
      </c>
      <c r="H22" s="32">
        <f t="shared" si="1"/>
        <v>49.2</v>
      </c>
      <c r="I22" s="17">
        <v>54.0</v>
      </c>
      <c r="J22" s="32">
        <f t="shared" si="2"/>
        <v>21.6</v>
      </c>
      <c r="K22" s="29">
        <v>70.8</v>
      </c>
    </row>
    <row r="23">
      <c r="A23" s="99"/>
      <c r="B23" s="99"/>
      <c r="C23" s="100"/>
      <c r="D23" s="100"/>
      <c r="E23" s="100"/>
    </row>
    <row r="24">
      <c r="A24" s="101"/>
      <c r="B24" s="101"/>
      <c r="C24" s="89"/>
      <c r="D24" s="89"/>
      <c r="E24" s="89"/>
    </row>
    <row r="25">
      <c r="A25" s="89"/>
      <c r="B25" s="89"/>
      <c r="C25" s="89"/>
      <c r="D25" s="89"/>
      <c r="E25" s="86" t="s">
        <v>441</v>
      </c>
    </row>
    <row r="26">
      <c r="A26" s="89"/>
      <c r="B26" s="89"/>
      <c r="C26" s="89"/>
      <c r="D26" s="89"/>
      <c r="E26" s="89"/>
    </row>
    <row r="27">
      <c r="A27" s="89"/>
      <c r="B27" s="89"/>
      <c r="C27" s="89"/>
      <c r="D27" s="89"/>
      <c r="E27" s="89"/>
    </row>
    <row r="28">
      <c r="A28" s="89"/>
      <c r="B28" s="89"/>
      <c r="C28" s="89"/>
      <c r="D28" s="89"/>
      <c r="E28" s="89"/>
    </row>
    <row r="29">
      <c r="A29" s="89"/>
      <c r="B29" s="89"/>
      <c r="C29" s="89"/>
      <c r="D29" s="89"/>
      <c r="E29" s="89"/>
    </row>
    <row r="30">
      <c r="A30" s="89"/>
      <c r="B30" s="89"/>
      <c r="C30" s="89"/>
      <c r="D30" s="89"/>
      <c r="E30" s="86" t="s">
        <v>432</v>
      </c>
    </row>
  </sheetData>
  <mergeCells count="12">
    <mergeCell ref="E9:E10"/>
    <mergeCell ref="H9:H10"/>
    <mergeCell ref="I9:I10"/>
    <mergeCell ref="J9:J10"/>
    <mergeCell ref="K9:K10"/>
    <mergeCell ref="A1:E1"/>
    <mergeCell ref="A2:E2"/>
    <mergeCell ref="A3:E3"/>
    <mergeCell ref="A5:E5"/>
    <mergeCell ref="A6:E6"/>
    <mergeCell ref="A9:A10"/>
    <mergeCell ref="B9:B10"/>
  </mergeCells>
  <printOptions gridLines="1" horizontalCentered="1"/>
  <pageMargins bottom="0.75" footer="0.0" header="0.0" left="0.7" right="0.7"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66.75"/>
    <col customWidth="1" min="9" max="9" width="14.13"/>
    <col customWidth="1" min="11" max="11" width="14.0"/>
    <col customWidth="1" min="12" max="12" width="14.88"/>
  </cols>
  <sheetData>
    <row r="1">
      <c r="A1" s="84" t="s">
        <v>423</v>
      </c>
      <c r="B1" s="65"/>
      <c r="C1" s="65"/>
      <c r="D1" s="65"/>
      <c r="E1" s="66"/>
    </row>
    <row r="2">
      <c r="A2" s="84" t="s">
        <v>424</v>
      </c>
      <c r="B2" s="65"/>
      <c r="C2" s="65"/>
      <c r="D2" s="65"/>
      <c r="E2" s="66"/>
    </row>
    <row r="3">
      <c r="A3" s="84" t="s">
        <v>425</v>
      </c>
      <c r="B3" s="65"/>
      <c r="C3" s="65"/>
      <c r="D3" s="65"/>
      <c r="E3" s="66"/>
    </row>
    <row r="4">
      <c r="A4" s="86"/>
      <c r="B4" s="86"/>
      <c r="C4" s="86"/>
      <c r="D4" s="86"/>
      <c r="E4" s="86"/>
    </row>
    <row r="5">
      <c r="A5" s="87" t="s">
        <v>426</v>
      </c>
      <c r="B5" s="65"/>
      <c r="C5" s="65"/>
      <c r="D5" s="65"/>
      <c r="E5" s="66"/>
    </row>
    <row r="6">
      <c r="A6" s="87" t="s">
        <v>442</v>
      </c>
      <c r="B6" s="65"/>
      <c r="C6" s="65"/>
      <c r="D6" s="65"/>
      <c r="E6" s="66"/>
    </row>
    <row r="7">
      <c r="A7" s="88"/>
      <c r="B7" s="88"/>
      <c r="C7" s="89"/>
      <c r="D7" s="89"/>
      <c r="E7" s="89"/>
    </row>
    <row r="8">
      <c r="A8" s="90"/>
      <c r="B8" s="90"/>
      <c r="C8" s="91"/>
      <c r="D8" s="91"/>
      <c r="E8" s="91"/>
    </row>
    <row r="9">
      <c r="A9" s="8" t="s">
        <v>385</v>
      </c>
      <c r="B9" s="8" t="s">
        <v>386</v>
      </c>
      <c r="C9" s="103" t="s">
        <v>443</v>
      </c>
      <c r="D9" s="98" t="s">
        <v>393</v>
      </c>
      <c r="E9" s="8" t="s">
        <v>429</v>
      </c>
      <c r="G9" s="95" t="s">
        <v>434</v>
      </c>
      <c r="H9" s="96">
        <v>0.25</v>
      </c>
      <c r="I9" s="60" t="s">
        <v>420</v>
      </c>
      <c r="J9" s="96">
        <v>0.7</v>
      </c>
      <c r="K9" s="104" t="s">
        <v>444</v>
      </c>
      <c r="L9" s="105"/>
      <c r="M9" s="96">
        <v>0.25</v>
      </c>
      <c r="N9" s="60" t="s">
        <v>435</v>
      </c>
    </row>
    <row r="10">
      <c r="A10" s="18"/>
      <c r="B10" s="18"/>
      <c r="C10" s="103" t="s">
        <v>445</v>
      </c>
      <c r="D10" s="98" t="s">
        <v>430</v>
      </c>
      <c r="E10" s="18"/>
      <c r="G10" s="18"/>
      <c r="H10" s="18"/>
      <c r="I10" s="18"/>
      <c r="J10" s="18"/>
      <c r="K10" s="52" t="s">
        <v>446</v>
      </c>
      <c r="L10" s="52" t="s">
        <v>447</v>
      </c>
      <c r="M10" s="18"/>
      <c r="N10" s="18"/>
    </row>
    <row r="11" ht="42.0" customHeight="1">
      <c r="A11" s="25">
        <v>1.0</v>
      </c>
      <c r="B11" s="26" t="s">
        <v>411</v>
      </c>
      <c r="C11" s="79"/>
      <c r="D11" s="79"/>
      <c r="E11" s="36"/>
      <c r="G11" s="17">
        <v>12.0</v>
      </c>
      <c r="H11" s="32">
        <f t="shared" ref="H11:H22" si="1">25%*G11</f>
        <v>3</v>
      </c>
      <c r="I11" s="17">
        <v>70.0</v>
      </c>
      <c r="J11" s="32">
        <f t="shared" ref="J11:J22" si="2">70%*I11</f>
        <v>49</v>
      </c>
      <c r="K11" s="98">
        <v>80.0</v>
      </c>
      <c r="L11" s="17">
        <v>75.0</v>
      </c>
      <c r="M11" s="30">
        <f t="shared" ref="M11:M22" si="3">((K11+L11)/2)*25%</f>
        <v>19.375</v>
      </c>
      <c r="N11" s="51">
        <f t="shared" ref="N11:N22" si="4">H11+J11+M11</f>
        <v>71.375</v>
      </c>
    </row>
    <row r="12" ht="42.0" customHeight="1">
      <c r="A12" s="25">
        <v>2.0</v>
      </c>
      <c r="B12" s="26" t="s">
        <v>415</v>
      </c>
      <c r="C12" s="79"/>
      <c r="D12" s="79"/>
      <c r="E12" s="36"/>
      <c r="G12" s="17">
        <v>40.0</v>
      </c>
      <c r="H12" s="32">
        <f t="shared" si="1"/>
        <v>10</v>
      </c>
      <c r="I12" s="17">
        <v>50.0</v>
      </c>
      <c r="J12" s="32">
        <f t="shared" si="2"/>
        <v>35</v>
      </c>
      <c r="K12" s="17">
        <v>75.0</v>
      </c>
      <c r="L12" s="17">
        <v>70.0</v>
      </c>
      <c r="M12" s="30">
        <f t="shared" si="3"/>
        <v>18.125</v>
      </c>
      <c r="N12" s="51">
        <f t="shared" si="4"/>
        <v>63.125</v>
      </c>
    </row>
    <row r="13" ht="42.0" customHeight="1">
      <c r="A13" s="25">
        <v>3.0</v>
      </c>
      <c r="B13" s="26" t="s">
        <v>414</v>
      </c>
      <c r="C13" s="79"/>
      <c r="D13" s="79"/>
      <c r="E13" s="36"/>
      <c r="G13" s="17">
        <v>36.0</v>
      </c>
      <c r="H13" s="32">
        <f t="shared" si="1"/>
        <v>9</v>
      </c>
      <c r="I13" s="17">
        <v>50.0</v>
      </c>
      <c r="J13" s="32">
        <f t="shared" si="2"/>
        <v>35</v>
      </c>
      <c r="K13" s="98">
        <v>80.0</v>
      </c>
      <c r="L13" s="17">
        <v>77.0</v>
      </c>
      <c r="M13" s="30">
        <f t="shared" si="3"/>
        <v>19.625</v>
      </c>
      <c r="N13" s="51">
        <f t="shared" si="4"/>
        <v>63.625</v>
      </c>
    </row>
    <row r="14" ht="42.0" customHeight="1">
      <c r="A14" s="25">
        <v>4.0</v>
      </c>
      <c r="B14" s="26" t="s">
        <v>406</v>
      </c>
      <c r="C14" s="79"/>
      <c r="D14" s="79"/>
      <c r="E14" s="36"/>
      <c r="G14" s="17">
        <v>40.0</v>
      </c>
      <c r="H14" s="32">
        <f t="shared" si="1"/>
        <v>10</v>
      </c>
      <c r="I14" s="17">
        <v>50.0</v>
      </c>
      <c r="J14" s="32">
        <f t="shared" si="2"/>
        <v>35</v>
      </c>
      <c r="K14" s="98">
        <v>80.0</v>
      </c>
      <c r="L14" s="17">
        <v>78.0</v>
      </c>
      <c r="M14" s="30">
        <f t="shared" si="3"/>
        <v>19.75</v>
      </c>
      <c r="N14" s="51">
        <f t="shared" si="4"/>
        <v>64.75</v>
      </c>
    </row>
    <row r="15" ht="42.0" customHeight="1">
      <c r="A15" s="25">
        <v>5.0</v>
      </c>
      <c r="B15" s="63" t="s">
        <v>242</v>
      </c>
      <c r="C15" s="79"/>
      <c r="D15" s="79"/>
      <c r="E15" s="36"/>
      <c r="G15" s="17">
        <v>52.0</v>
      </c>
      <c r="H15" s="32">
        <f t="shared" si="1"/>
        <v>13</v>
      </c>
      <c r="I15" s="17">
        <v>85.0</v>
      </c>
      <c r="J15" s="32">
        <f t="shared" si="2"/>
        <v>59.5</v>
      </c>
      <c r="K15" s="17">
        <v>83.0</v>
      </c>
      <c r="L15" s="17">
        <v>80.0</v>
      </c>
      <c r="M15" s="30">
        <f t="shared" si="3"/>
        <v>20.375</v>
      </c>
      <c r="N15" s="51">
        <f t="shared" si="4"/>
        <v>92.875</v>
      </c>
    </row>
    <row r="16" ht="42.0" customHeight="1">
      <c r="A16" s="25">
        <v>6.0</v>
      </c>
      <c r="B16" s="26" t="s">
        <v>413</v>
      </c>
      <c r="C16" s="79"/>
      <c r="D16" s="79"/>
      <c r="E16" s="36"/>
      <c r="G16" s="17">
        <v>16.0</v>
      </c>
      <c r="H16" s="32">
        <f t="shared" si="1"/>
        <v>4</v>
      </c>
      <c r="I16" s="17">
        <v>70.0</v>
      </c>
      <c r="J16" s="32">
        <f t="shared" si="2"/>
        <v>49</v>
      </c>
      <c r="K16" s="98">
        <v>80.0</v>
      </c>
      <c r="L16" s="17">
        <v>75.0</v>
      </c>
      <c r="M16" s="30">
        <f t="shared" si="3"/>
        <v>19.375</v>
      </c>
      <c r="N16" s="51">
        <f t="shared" si="4"/>
        <v>72.375</v>
      </c>
    </row>
    <row r="17" ht="42.0" customHeight="1">
      <c r="A17" s="25">
        <v>7.0</v>
      </c>
      <c r="B17" s="26" t="s">
        <v>404</v>
      </c>
      <c r="C17" s="79"/>
      <c r="D17" s="79"/>
      <c r="E17" s="36"/>
      <c r="G17" s="17">
        <v>44.0</v>
      </c>
      <c r="H17" s="32">
        <f t="shared" si="1"/>
        <v>11</v>
      </c>
      <c r="I17" s="17">
        <v>70.0</v>
      </c>
      <c r="J17" s="32">
        <f t="shared" si="2"/>
        <v>49</v>
      </c>
      <c r="K17" s="17">
        <v>85.0</v>
      </c>
      <c r="L17" s="17">
        <v>83.0</v>
      </c>
      <c r="M17" s="30">
        <f t="shared" si="3"/>
        <v>21</v>
      </c>
      <c r="N17" s="51">
        <f t="shared" si="4"/>
        <v>81</v>
      </c>
    </row>
    <row r="18" ht="42.0" customHeight="1">
      <c r="A18" s="25">
        <v>8.0</v>
      </c>
      <c r="B18" s="26" t="s">
        <v>405</v>
      </c>
      <c r="C18" s="79"/>
      <c r="D18" s="79"/>
      <c r="E18" s="36"/>
      <c r="G18" s="17">
        <v>36.0</v>
      </c>
      <c r="H18" s="32">
        <f t="shared" si="1"/>
        <v>9</v>
      </c>
      <c r="I18" s="17">
        <v>75.0</v>
      </c>
      <c r="J18" s="32">
        <f t="shared" si="2"/>
        <v>52.5</v>
      </c>
      <c r="K18" s="17">
        <v>75.0</v>
      </c>
      <c r="L18" s="17">
        <v>75.0</v>
      </c>
      <c r="M18" s="30">
        <f t="shared" si="3"/>
        <v>18.75</v>
      </c>
      <c r="N18" s="51">
        <f t="shared" si="4"/>
        <v>80.25</v>
      </c>
    </row>
    <row r="19" ht="42.0" customHeight="1">
      <c r="A19" s="25">
        <v>9.0</v>
      </c>
      <c r="B19" s="26" t="s">
        <v>422</v>
      </c>
      <c r="C19" s="79"/>
      <c r="D19" s="79"/>
      <c r="E19" s="36"/>
      <c r="G19" s="17">
        <v>36.0</v>
      </c>
      <c r="H19" s="32">
        <f t="shared" si="1"/>
        <v>9</v>
      </c>
      <c r="I19" s="17">
        <v>50.0</v>
      </c>
      <c r="J19" s="32">
        <f t="shared" si="2"/>
        <v>35</v>
      </c>
      <c r="K19" s="98">
        <v>78.0</v>
      </c>
      <c r="L19" s="17">
        <v>80.0</v>
      </c>
      <c r="M19" s="30">
        <f t="shared" si="3"/>
        <v>19.75</v>
      </c>
      <c r="N19" s="51">
        <f t="shared" si="4"/>
        <v>63.75</v>
      </c>
    </row>
    <row r="20" ht="42.0" customHeight="1">
      <c r="A20" s="25">
        <v>10.0</v>
      </c>
      <c r="B20" s="26" t="s">
        <v>412</v>
      </c>
      <c r="C20" s="79"/>
      <c r="D20" s="79"/>
      <c r="E20" s="36"/>
      <c r="G20" s="17">
        <v>28.0</v>
      </c>
      <c r="H20" s="32">
        <f t="shared" si="1"/>
        <v>7</v>
      </c>
      <c r="I20" s="17">
        <v>50.0</v>
      </c>
      <c r="J20" s="32">
        <f t="shared" si="2"/>
        <v>35</v>
      </c>
      <c r="K20" s="17">
        <v>82.0</v>
      </c>
      <c r="L20" s="17">
        <v>80.0</v>
      </c>
      <c r="M20" s="30">
        <f t="shared" si="3"/>
        <v>20.25</v>
      </c>
      <c r="N20" s="51">
        <f t="shared" si="4"/>
        <v>62.25</v>
      </c>
    </row>
    <row r="21" ht="42.0" customHeight="1">
      <c r="A21" s="25">
        <v>11.0</v>
      </c>
      <c r="B21" s="26" t="s">
        <v>409</v>
      </c>
      <c r="C21" s="79"/>
      <c r="D21" s="79"/>
      <c r="E21" s="36"/>
      <c r="G21" s="17">
        <v>60.0</v>
      </c>
      <c r="H21" s="32">
        <f t="shared" si="1"/>
        <v>15</v>
      </c>
      <c r="I21" s="17">
        <v>55.0</v>
      </c>
      <c r="J21" s="32">
        <f t="shared" si="2"/>
        <v>38.5</v>
      </c>
      <c r="K21" s="98">
        <v>75.0</v>
      </c>
      <c r="L21" s="17">
        <v>70.0</v>
      </c>
      <c r="M21" s="30">
        <f t="shared" si="3"/>
        <v>18.125</v>
      </c>
      <c r="N21" s="51">
        <f t="shared" si="4"/>
        <v>71.625</v>
      </c>
    </row>
    <row r="22" ht="42.0" customHeight="1">
      <c r="A22" s="25">
        <v>12.0</v>
      </c>
      <c r="B22" s="26" t="s">
        <v>407</v>
      </c>
      <c r="C22" s="79"/>
      <c r="D22" s="79"/>
      <c r="E22" s="36"/>
      <c r="G22" s="17">
        <v>40.0</v>
      </c>
      <c r="H22" s="32">
        <f t="shared" si="1"/>
        <v>10</v>
      </c>
      <c r="I22" s="17">
        <v>70.0</v>
      </c>
      <c r="J22" s="32">
        <f t="shared" si="2"/>
        <v>49</v>
      </c>
      <c r="K22" s="98">
        <v>80.0</v>
      </c>
      <c r="L22" s="17">
        <v>80.0</v>
      </c>
      <c r="M22" s="30">
        <f t="shared" si="3"/>
        <v>20</v>
      </c>
      <c r="N22" s="51">
        <f t="shared" si="4"/>
        <v>79</v>
      </c>
    </row>
    <row r="23">
      <c r="A23" s="99"/>
      <c r="B23" s="99"/>
      <c r="C23" s="100"/>
      <c r="D23" s="100"/>
      <c r="E23" s="100"/>
    </row>
    <row r="24">
      <c r="A24" s="101"/>
      <c r="B24" s="101"/>
      <c r="C24" s="89"/>
      <c r="D24" s="89"/>
      <c r="E24" s="89"/>
    </row>
    <row r="25">
      <c r="A25" s="89"/>
      <c r="B25" s="89"/>
      <c r="C25" s="89"/>
      <c r="D25" s="89"/>
      <c r="E25" s="86" t="s">
        <v>448</v>
      </c>
    </row>
    <row r="26">
      <c r="A26" s="89"/>
      <c r="B26" s="89"/>
      <c r="C26" s="89"/>
      <c r="D26" s="89"/>
      <c r="E26" s="89"/>
    </row>
    <row r="27">
      <c r="A27" s="89"/>
      <c r="B27" s="89"/>
      <c r="C27" s="89"/>
      <c r="D27" s="89"/>
      <c r="E27" s="89"/>
    </row>
    <row r="28">
      <c r="A28" s="89"/>
      <c r="B28" s="89"/>
      <c r="C28" s="89"/>
      <c r="D28" s="89"/>
      <c r="E28" s="89"/>
    </row>
    <row r="29">
      <c r="A29" s="89"/>
      <c r="B29" s="89"/>
      <c r="C29" s="89"/>
      <c r="D29" s="89"/>
      <c r="E29" s="89"/>
    </row>
    <row r="30">
      <c r="A30" s="89"/>
      <c r="B30" s="89"/>
      <c r="C30" s="89"/>
      <c r="D30" s="89"/>
      <c r="E30" s="86" t="s">
        <v>432</v>
      </c>
    </row>
    <row r="31">
      <c r="A31" s="89"/>
      <c r="B31" s="89"/>
      <c r="C31" s="89"/>
      <c r="D31" s="89"/>
      <c r="E31" s="89"/>
    </row>
  </sheetData>
  <mergeCells count="15">
    <mergeCell ref="E9:E10"/>
    <mergeCell ref="G9:G10"/>
    <mergeCell ref="H9:H10"/>
    <mergeCell ref="I9:I10"/>
    <mergeCell ref="J9:J10"/>
    <mergeCell ref="K9:L9"/>
    <mergeCell ref="M9:M10"/>
    <mergeCell ref="N9:N10"/>
    <mergeCell ref="A1:E1"/>
    <mergeCell ref="A2:E2"/>
    <mergeCell ref="A3:E3"/>
    <mergeCell ref="A5:E5"/>
    <mergeCell ref="A6:E6"/>
    <mergeCell ref="A9:A10"/>
    <mergeCell ref="B9:B10"/>
  </mergeCells>
  <printOptions gridLines="1" horizontalCentered="1"/>
  <pageMargins bottom="0.75" footer="0.0" header="0.0" left="0.7" right="0.7" top="0.75"/>
  <pageSetup fitToHeight="0" paperSize="9"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4" width="15.88"/>
    <col customWidth="1" min="5" max="5" width="66.75"/>
    <col customWidth="1" min="9" max="9" width="14.38"/>
  </cols>
  <sheetData>
    <row r="1">
      <c r="A1" s="84" t="s">
        <v>423</v>
      </c>
      <c r="B1" s="65"/>
      <c r="C1" s="65"/>
      <c r="D1" s="65"/>
      <c r="E1" s="66"/>
    </row>
    <row r="2">
      <c r="A2" s="84" t="s">
        <v>424</v>
      </c>
      <c r="B2" s="65"/>
      <c r="C2" s="65"/>
      <c r="D2" s="65"/>
      <c r="E2" s="66"/>
    </row>
    <row r="3">
      <c r="A3" s="84" t="s">
        <v>425</v>
      </c>
      <c r="B3" s="65"/>
      <c r="C3" s="65"/>
      <c r="D3" s="65"/>
      <c r="E3" s="66"/>
    </row>
    <row r="4">
      <c r="A4" s="86"/>
      <c r="B4" s="86"/>
      <c r="C4" s="86"/>
      <c r="D4" s="86"/>
      <c r="E4" s="86"/>
    </row>
    <row r="5">
      <c r="A5" s="87" t="s">
        <v>426</v>
      </c>
      <c r="B5" s="65"/>
      <c r="C5" s="65"/>
      <c r="D5" s="65"/>
      <c r="E5" s="66"/>
    </row>
    <row r="6">
      <c r="A6" s="87" t="s">
        <v>449</v>
      </c>
      <c r="B6" s="65"/>
      <c r="C6" s="65"/>
      <c r="D6" s="65"/>
      <c r="E6" s="66"/>
    </row>
    <row r="7">
      <c r="A7" s="88"/>
      <c r="B7" s="88"/>
      <c r="C7" s="89"/>
      <c r="D7" s="89"/>
      <c r="E7" s="89"/>
    </row>
    <row r="8">
      <c r="A8" s="90"/>
      <c r="B8" s="90"/>
      <c r="C8" s="91"/>
      <c r="D8" s="91"/>
      <c r="E8" s="91"/>
    </row>
    <row r="9">
      <c r="A9" s="8" t="s">
        <v>385</v>
      </c>
      <c r="B9" s="92" t="s">
        <v>386</v>
      </c>
      <c r="C9" s="93" t="s">
        <v>450</v>
      </c>
      <c r="D9" s="8" t="s">
        <v>393</v>
      </c>
      <c r="E9" s="94" t="s">
        <v>429</v>
      </c>
      <c r="G9" s="9" t="s">
        <v>420</v>
      </c>
      <c r="H9" s="59">
        <v>0.6</v>
      </c>
      <c r="I9" s="9" t="s">
        <v>451</v>
      </c>
      <c r="J9" s="59">
        <v>0.4</v>
      </c>
      <c r="K9" s="9" t="s">
        <v>435</v>
      </c>
    </row>
    <row r="10">
      <c r="A10" s="18"/>
      <c r="B10" s="19"/>
      <c r="C10" s="97" t="s">
        <v>452</v>
      </c>
      <c r="D10" s="23" t="s">
        <v>430</v>
      </c>
      <c r="E10" s="21"/>
      <c r="G10" s="18"/>
      <c r="H10" s="18"/>
      <c r="I10" s="18"/>
      <c r="J10" s="18"/>
      <c r="K10" s="18"/>
    </row>
    <row r="11" ht="42.0" customHeight="1">
      <c r="A11" s="25">
        <v>1.0</v>
      </c>
      <c r="B11" s="26" t="s">
        <v>411</v>
      </c>
      <c r="C11" s="79"/>
      <c r="D11" s="79"/>
      <c r="E11" s="36"/>
      <c r="G11" s="17">
        <v>85.0</v>
      </c>
      <c r="H11" s="32">
        <f t="shared" ref="H11:H22" si="1">60%*G11</f>
        <v>51</v>
      </c>
      <c r="I11" s="30">
        <v>77.33333333333333</v>
      </c>
      <c r="J11" s="30">
        <f t="shared" ref="J11:J22" si="2">40%*I11</f>
        <v>30.93333333</v>
      </c>
      <c r="K11" s="30">
        <f t="shared" ref="K11:K22" si="3">H11+J11</f>
        <v>81.93333333</v>
      </c>
    </row>
    <row r="12" ht="42.0" customHeight="1">
      <c r="A12" s="25">
        <v>2.0</v>
      </c>
      <c r="B12" s="26" t="s">
        <v>415</v>
      </c>
      <c r="C12" s="79"/>
      <c r="D12" s="79"/>
      <c r="E12" s="36"/>
      <c r="G12" s="17">
        <v>70.0</v>
      </c>
      <c r="H12" s="32">
        <f t="shared" si="1"/>
        <v>42</v>
      </c>
      <c r="I12" s="30">
        <v>70.0</v>
      </c>
      <c r="J12" s="30">
        <f t="shared" si="2"/>
        <v>28</v>
      </c>
      <c r="K12" s="30">
        <f t="shared" si="3"/>
        <v>70</v>
      </c>
    </row>
    <row r="13" ht="42.0" customHeight="1">
      <c r="A13" s="25">
        <v>3.0</v>
      </c>
      <c r="B13" s="26" t="s">
        <v>414</v>
      </c>
      <c r="C13" s="79"/>
      <c r="D13" s="79"/>
      <c r="E13" s="36"/>
      <c r="G13" s="17">
        <v>70.0</v>
      </c>
      <c r="H13" s="32">
        <f t="shared" si="1"/>
        <v>42</v>
      </c>
      <c r="I13" s="30">
        <v>70.66666666666667</v>
      </c>
      <c r="J13" s="30">
        <f t="shared" si="2"/>
        <v>28.26666667</v>
      </c>
      <c r="K13" s="30">
        <f t="shared" si="3"/>
        <v>70.26666667</v>
      </c>
    </row>
    <row r="14" ht="42.0" customHeight="1">
      <c r="A14" s="25">
        <v>4.0</v>
      </c>
      <c r="B14" s="26" t="s">
        <v>406</v>
      </c>
      <c r="C14" s="79"/>
      <c r="D14" s="79"/>
      <c r="E14" s="36"/>
      <c r="G14" s="17">
        <v>70.0</v>
      </c>
      <c r="H14" s="32">
        <f t="shared" si="1"/>
        <v>42</v>
      </c>
      <c r="I14" s="30">
        <v>74.33333333333333</v>
      </c>
      <c r="J14" s="30">
        <f t="shared" si="2"/>
        <v>29.73333333</v>
      </c>
      <c r="K14" s="30">
        <f t="shared" si="3"/>
        <v>71.73333333</v>
      </c>
    </row>
    <row r="15" ht="42.0" customHeight="1">
      <c r="A15" s="25">
        <v>5.0</v>
      </c>
      <c r="B15" s="63" t="s">
        <v>242</v>
      </c>
      <c r="C15" s="79"/>
      <c r="D15" s="79"/>
      <c r="E15" s="36"/>
      <c r="G15" s="17">
        <v>85.0</v>
      </c>
      <c r="H15" s="32">
        <f t="shared" si="1"/>
        <v>51</v>
      </c>
      <c r="I15" s="30">
        <v>80.66666666666667</v>
      </c>
      <c r="J15" s="30">
        <f t="shared" si="2"/>
        <v>32.26666667</v>
      </c>
      <c r="K15" s="30">
        <f t="shared" si="3"/>
        <v>83.26666667</v>
      </c>
    </row>
    <row r="16" ht="42.0" customHeight="1">
      <c r="A16" s="25">
        <v>6.0</v>
      </c>
      <c r="B16" s="26" t="s">
        <v>413</v>
      </c>
      <c r="C16" s="79"/>
      <c r="D16" s="79"/>
      <c r="E16" s="36"/>
      <c r="G16" s="17">
        <v>70.0</v>
      </c>
      <c r="H16" s="32">
        <f t="shared" si="1"/>
        <v>42</v>
      </c>
      <c r="I16" s="30">
        <v>71.0</v>
      </c>
      <c r="J16" s="30">
        <f t="shared" si="2"/>
        <v>28.4</v>
      </c>
      <c r="K16" s="30">
        <f t="shared" si="3"/>
        <v>70.4</v>
      </c>
    </row>
    <row r="17" ht="42.0" customHeight="1">
      <c r="A17" s="25">
        <v>7.0</v>
      </c>
      <c r="B17" s="26" t="s">
        <v>404</v>
      </c>
      <c r="C17" s="79"/>
      <c r="D17" s="79"/>
      <c r="E17" s="36"/>
      <c r="G17" s="17">
        <v>75.0</v>
      </c>
      <c r="H17" s="32">
        <f t="shared" si="1"/>
        <v>45</v>
      </c>
      <c r="I17" s="30">
        <v>76.66666666666667</v>
      </c>
      <c r="J17" s="30">
        <f t="shared" si="2"/>
        <v>30.66666667</v>
      </c>
      <c r="K17" s="30">
        <f t="shared" si="3"/>
        <v>75.66666667</v>
      </c>
    </row>
    <row r="18" ht="42.0" customHeight="1">
      <c r="A18" s="25">
        <v>8.0</v>
      </c>
      <c r="B18" s="26" t="s">
        <v>405</v>
      </c>
      <c r="C18" s="79"/>
      <c r="D18" s="79"/>
      <c r="E18" s="36"/>
      <c r="G18" s="17">
        <v>70.0</v>
      </c>
      <c r="H18" s="32">
        <f t="shared" si="1"/>
        <v>42</v>
      </c>
      <c r="I18" s="30">
        <v>80.66666666666667</v>
      </c>
      <c r="J18" s="30">
        <f t="shared" si="2"/>
        <v>32.26666667</v>
      </c>
      <c r="K18" s="30">
        <f t="shared" si="3"/>
        <v>74.26666667</v>
      </c>
    </row>
    <row r="19" ht="42.0" customHeight="1">
      <c r="A19" s="25">
        <v>9.0</v>
      </c>
      <c r="B19" s="26" t="s">
        <v>422</v>
      </c>
      <c r="C19" s="79"/>
      <c r="D19" s="79"/>
      <c r="E19" s="36"/>
      <c r="G19" s="17">
        <v>70.0</v>
      </c>
      <c r="H19" s="32">
        <f t="shared" si="1"/>
        <v>42</v>
      </c>
      <c r="I19" s="30">
        <v>71.66666666666667</v>
      </c>
      <c r="J19" s="30">
        <f t="shared" si="2"/>
        <v>28.66666667</v>
      </c>
      <c r="K19" s="30">
        <f t="shared" si="3"/>
        <v>70.66666667</v>
      </c>
    </row>
    <row r="20" ht="42.0" customHeight="1">
      <c r="A20" s="25">
        <v>10.0</v>
      </c>
      <c r="B20" s="26" t="s">
        <v>412</v>
      </c>
      <c r="C20" s="79"/>
      <c r="D20" s="79"/>
      <c r="E20" s="36"/>
      <c r="G20" s="17">
        <v>70.0</v>
      </c>
      <c r="H20" s="32">
        <f t="shared" si="1"/>
        <v>42</v>
      </c>
      <c r="I20" s="30">
        <v>75.66666666666667</v>
      </c>
      <c r="J20" s="30">
        <f t="shared" si="2"/>
        <v>30.26666667</v>
      </c>
      <c r="K20" s="30">
        <f t="shared" si="3"/>
        <v>72.26666667</v>
      </c>
    </row>
    <row r="21" ht="42.0" customHeight="1">
      <c r="A21" s="25">
        <v>11.0</v>
      </c>
      <c r="B21" s="26" t="s">
        <v>409</v>
      </c>
      <c r="C21" s="79"/>
      <c r="D21" s="79"/>
      <c r="E21" s="36"/>
      <c r="G21" s="17">
        <v>70.0</v>
      </c>
      <c r="H21" s="32">
        <f t="shared" si="1"/>
        <v>42</v>
      </c>
      <c r="I21" s="30">
        <v>80.0</v>
      </c>
      <c r="J21" s="30">
        <f t="shared" si="2"/>
        <v>32</v>
      </c>
      <c r="K21" s="30">
        <f t="shared" si="3"/>
        <v>74</v>
      </c>
    </row>
    <row r="22" ht="42.0" customHeight="1">
      <c r="A22" s="25">
        <v>12.0</v>
      </c>
      <c r="B22" s="26" t="s">
        <v>407</v>
      </c>
      <c r="C22" s="79"/>
      <c r="D22" s="79"/>
      <c r="E22" s="36"/>
      <c r="G22" s="17">
        <v>70.0</v>
      </c>
      <c r="H22" s="32">
        <f t="shared" si="1"/>
        <v>42</v>
      </c>
      <c r="I22" s="30">
        <v>74.33333333333333</v>
      </c>
      <c r="J22" s="30">
        <f t="shared" si="2"/>
        <v>29.73333333</v>
      </c>
      <c r="K22" s="30">
        <f t="shared" si="3"/>
        <v>71.73333333</v>
      </c>
    </row>
    <row r="23">
      <c r="A23" s="99"/>
      <c r="B23" s="99"/>
      <c r="C23" s="100"/>
      <c r="D23" s="100"/>
      <c r="E23" s="100"/>
    </row>
    <row r="24">
      <c r="A24" s="101"/>
      <c r="B24" s="101"/>
      <c r="C24" s="89"/>
      <c r="D24" s="89"/>
      <c r="E24" s="89"/>
    </row>
    <row r="25">
      <c r="A25" s="89"/>
      <c r="B25" s="89"/>
      <c r="C25" s="89"/>
      <c r="D25" s="89"/>
      <c r="E25" s="86" t="s">
        <v>453</v>
      </c>
    </row>
    <row r="26">
      <c r="A26" s="89"/>
      <c r="B26" s="89"/>
      <c r="C26" s="89"/>
      <c r="D26" s="89"/>
      <c r="E26" s="89"/>
    </row>
    <row r="27">
      <c r="A27" s="89"/>
      <c r="B27" s="89"/>
      <c r="C27" s="89"/>
      <c r="D27" s="89"/>
      <c r="E27" s="89"/>
    </row>
    <row r="28">
      <c r="A28" s="89"/>
      <c r="B28" s="89"/>
      <c r="C28" s="89"/>
      <c r="D28" s="89"/>
      <c r="E28" s="89"/>
    </row>
    <row r="29">
      <c r="A29" s="89"/>
      <c r="B29" s="89"/>
      <c r="C29" s="89"/>
      <c r="D29" s="89"/>
      <c r="E29" s="89"/>
    </row>
    <row r="30">
      <c r="A30" s="89"/>
      <c r="B30" s="89"/>
      <c r="C30" s="89"/>
      <c r="D30" s="89"/>
      <c r="E30" s="86" t="s">
        <v>432</v>
      </c>
    </row>
    <row r="31">
      <c r="A31" s="89"/>
      <c r="B31" s="89"/>
      <c r="C31" s="89"/>
      <c r="D31" s="89"/>
      <c r="E31" s="89"/>
    </row>
  </sheetData>
  <mergeCells count="13">
    <mergeCell ref="E9:E10"/>
    <mergeCell ref="G9:G10"/>
    <mergeCell ref="H9:H10"/>
    <mergeCell ref="I9:I10"/>
    <mergeCell ref="J9:J10"/>
    <mergeCell ref="K9:K10"/>
    <mergeCell ref="A1:E1"/>
    <mergeCell ref="A2:E2"/>
    <mergeCell ref="A3:E3"/>
    <mergeCell ref="A5:E5"/>
    <mergeCell ref="A6:E6"/>
    <mergeCell ref="A9:A10"/>
    <mergeCell ref="B9:B10"/>
  </mergeCells>
  <printOptions gridLines="1" horizontalCentered="1"/>
  <pageMargins bottom="0.75" footer="0.0" header="0.0" left="0.7" right="0.7" top="0.75"/>
  <pageSetup fitToHeight="0" paperSize="9" cellComments="atEnd" orientation="landscape" pageOrder="overThenDown"/>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9.88"/>
    <col customWidth="1" min="3" max="7" width="15.88"/>
    <col customWidth="1" min="8" max="8" width="66.75"/>
    <col customWidth="1" min="11" max="11" width="22.63"/>
  </cols>
  <sheetData>
    <row r="1" ht="21.0" customHeight="1">
      <c r="A1" s="84" t="s">
        <v>423</v>
      </c>
      <c r="B1" s="65"/>
      <c r="C1" s="65"/>
      <c r="D1" s="65"/>
      <c r="E1" s="65"/>
      <c r="F1" s="65"/>
      <c r="G1" s="65"/>
      <c r="H1" s="66"/>
    </row>
    <row r="2" ht="18.0" customHeight="1">
      <c r="A2" s="84" t="s">
        <v>424</v>
      </c>
      <c r="B2" s="65"/>
      <c r="C2" s="65"/>
      <c r="D2" s="65"/>
      <c r="E2" s="65"/>
      <c r="F2" s="65"/>
      <c r="G2" s="65"/>
      <c r="H2" s="66"/>
    </row>
    <row r="3" ht="18.75" customHeight="1">
      <c r="A3" s="84" t="s">
        <v>425</v>
      </c>
      <c r="B3" s="65"/>
      <c r="C3" s="65"/>
      <c r="D3" s="65"/>
      <c r="E3" s="65"/>
      <c r="F3" s="65"/>
      <c r="G3" s="65"/>
      <c r="H3" s="66"/>
    </row>
    <row r="4" ht="18.75" customHeight="1">
      <c r="A4" s="86"/>
      <c r="B4" s="86"/>
      <c r="C4" s="86"/>
      <c r="D4" s="86"/>
      <c r="E4" s="86"/>
      <c r="F4" s="86"/>
      <c r="G4" s="86"/>
      <c r="H4" s="86"/>
    </row>
    <row r="5" ht="18.75" customHeight="1">
      <c r="A5" s="87" t="s">
        <v>426</v>
      </c>
      <c r="B5" s="65"/>
      <c r="C5" s="65"/>
      <c r="D5" s="65"/>
      <c r="E5" s="65"/>
      <c r="F5" s="65"/>
      <c r="G5" s="65"/>
      <c r="H5" s="66"/>
    </row>
    <row r="6" ht="18.75" customHeight="1">
      <c r="A6" s="87" t="s">
        <v>454</v>
      </c>
      <c r="B6" s="65"/>
      <c r="C6" s="65"/>
      <c r="D6" s="65"/>
      <c r="E6" s="65"/>
      <c r="F6" s="65"/>
      <c r="G6" s="65"/>
      <c r="H6" s="66"/>
    </row>
    <row r="7" ht="18.75" customHeight="1">
      <c r="A7" s="106"/>
      <c r="B7" s="106"/>
      <c r="C7" s="106"/>
      <c r="D7" s="106"/>
      <c r="E7" s="106"/>
      <c r="F7" s="106"/>
      <c r="G7" s="106"/>
      <c r="H7" s="106"/>
    </row>
    <row r="8">
      <c r="A8" s="8" t="s">
        <v>385</v>
      </c>
      <c r="B8" s="8" t="s">
        <v>386</v>
      </c>
      <c r="C8" s="103" t="s">
        <v>455</v>
      </c>
      <c r="D8" s="8" t="s">
        <v>456</v>
      </c>
      <c r="E8" s="8" t="s">
        <v>457</v>
      </c>
      <c r="F8" s="8" t="s">
        <v>458</v>
      </c>
      <c r="G8" s="8" t="s">
        <v>428</v>
      </c>
      <c r="H8" s="8" t="s">
        <v>429</v>
      </c>
      <c r="J8" s="8" t="s">
        <v>385</v>
      </c>
      <c r="K8" s="8" t="s">
        <v>386</v>
      </c>
      <c r="L8" s="9" t="s">
        <v>395</v>
      </c>
    </row>
    <row r="9">
      <c r="A9" s="18"/>
      <c r="B9" s="18"/>
      <c r="C9" s="103" t="s">
        <v>398</v>
      </c>
      <c r="D9" s="18"/>
      <c r="E9" s="18"/>
      <c r="F9" s="18"/>
      <c r="G9" s="18"/>
      <c r="H9" s="18"/>
      <c r="J9" s="18"/>
      <c r="K9" s="18"/>
      <c r="L9" s="18"/>
    </row>
    <row r="10" ht="42.0" customHeight="1">
      <c r="A10" s="25">
        <v>1.0</v>
      </c>
      <c r="B10" s="26" t="s">
        <v>411</v>
      </c>
      <c r="C10" s="17">
        <v>83.0</v>
      </c>
      <c r="D10" s="98">
        <v>80.0</v>
      </c>
      <c r="E10" s="98">
        <v>80.0</v>
      </c>
      <c r="F10" s="98">
        <v>78.0</v>
      </c>
      <c r="G10" s="51">
        <f t="shared" ref="G10:G21" si="1">(C10+D10+E10+F10)/4</f>
        <v>80.25</v>
      </c>
      <c r="H10" s="36"/>
      <c r="J10" s="25">
        <v>1.0</v>
      </c>
      <c r="K10" s="26" t="s">
        <v>411</v>
      </c>
      <c r="L10" s="17">
        <v>40.0</v>
      </c>
    </row>
    <row r="11" ht="42.0" customHeight="1">
      <c r="A11" s="25">
        <v>2.0</v>
      </c>
      <c r="B11" s="26" t="s">
        <v>415</v>
      </c>
      <c r="C11" s="17">
        <v>79.0</v>
      </c>
      <c r="D11" s="17">
        <v>80.0</v>
      </c>
      <c r="E11" s="17">
        <v>75.0</v>
      </c>
      <c r="F11" s="17">
        <v>75.0</v>
      </c>
      <c r="G11" s="51">
        <f t="shared" si="1"/>
        <v>77.25</v>
      </c>
      <c r="H11" s="36"/>
      <c r="J11" s="25">
        <v>2.0</v>
      </c>
      <c r="K11" s="26" t="s">
        <v>415</v>
      </c>
      <c r="L11" s="17">
        <v>68.0</v>
      </c>
    </row>
    <row r="12" ht="42.0" customHeight="1">
      <c r="A12" s="25">
        <v>3.0</v>
      </c>
      <c r="B12" s="26" t="s">
        <v>414</v>
      </c>
      <c r="C12" s="17">
        <v>78.0</v>
      </c>
      <c r="D12" s="17">
        <v>70.0</v>
      </c>
      <c r="E12" s="17">
        <v>73.0</v>
      </c>
      <c r="F12" s="17">
        <v>70.0</v>
      </c>
      <c r="G12" s="51">
        <f t="shared" si="1"/>
        <v>72.75</v>
      </c>
      <c r="H12" s="36"/>
      <c r="J12" s="25">
        <v>3.0</v>
      </c>
      <c r="K12" s="26" t="s">
        <v>414</v>
      </c>
      <c r="L12" s="17">
        <v>68.0</v>
      </c>
    </row>
    <row r="13" ht="42.0" customHeight="1">
      <c r="A13" s="25">
        <v>4.0</v>
      </c>
      <c r="B13" s="26" t="s">
        <v>406</v>
      </c>
      <c r="C13" s="17">
        <v>82.0</v>
      </c>
      <c r="D13" s="98">
        <v>75.0</v>
      </c>
      <c r="E13" s="17">
        <v>82.0</v>
      </c>
      <c r="F13" s="98">
        <v>76.0</v>
      </c>
      <c r="G13" s="51">
        <f t="shared" si="1"/>
        <v>78.75</v>
      </c>
      <c r="H13" s="36"/>
      <c r="J13" s="25">
        <v>4.0</v>
      </c>
      <c r="K13" s="26" t="s">
        <v>406</v>
      </c>
      <c r="L13" s="17">
        <v>68.0</v>
      </c>
    </row>
    <row r="14" ht="42.0" customHeight="1">
      <c r="A14" s="25">
        <v>5.0</v>
      </c>
      <c r="B14" s="63" t="s">
        <v>242</v>
      </c>
      <c r="C14" s="17">
        <v>84.0</v>
      </c>
      <c r="D14" s="98">
        <v>80.0</v>
      </c>
      <c r="E14" s="98">
        <v>77.0</v>
      </c>
      <c r="F14" s="98">
        <v>80.0</v>
      </c>
      <c r="G14" s="51">
        <f t="shared" si="1"/>
        <v>80.25</v>
      </c>
      <c r="H14" s="36"/>
      <c r="J14" s="25">
        <v>5.0</v>
      </c>
      <c r="K14" s="63" t="s">
        <v>242</v>
      </c>
      <c r="L14" s="17">
        <v>56.0</v>
      </c>
    </row>
    <row r="15" ht="42.0" customHeight="1">
      <c r="A15" s="25">
        <v>6.0</v>
      </c>
      <c r="B15" s="26" t="s">
        <v>413</v>
      </c>
      <c r="C15" s="17">
        <v>82.0</v>
      </c>
      <c r="D15" s="98">
        <v>75.0</v>
      </c>
      <c r="E15" s="98">
        <v>78.0</v>
      </c>
      <c r="F15" s="98">
        <v>78.0</v>
      </c>
      <c r="G15" s="51">
        <f t="shared" si="1"/>
        <v>78.25</v>
      </c>
      <c r="H15" s="36"/>
      <c r="J15" s="25">
        <v>6.0</v>
      </c>
      <c r="K15" s="26" t="s">
        <v>413</v>
      </c>
      <c r="L15" s="17">
        <v>36.0</v>
      </c>
    </row>
    <row r="16" ht="42.0" customHeight="1">
      <c r="A16" s="25">
        <v>7.0</v>
      </c>
      <c r="B16" s="26" t="s">
        <v>404</v>
      </c>
      <c r="C16" s="17">
        <v>84.0</v>
      </c>
      <c r="D16" s="17">
        <v>85.0</v>
      </c>
      <c r="E16" s="17">
        <v>78.0</v>
      </c>
      <c r="F16" s="17">
        <v>78.0</v>
      </c>
      <c r="G16" s="51">
        <f t="shared" si="1"/>
        <v>81.25</v>
      </c>
      <c r="H16" s="36"/>
      <c r="J16" s="25">
        <v>7.0</v>
      </c>
      <c r="K16" s="26" t="s">
        <v>404</v>
      </c>
      <c r="L16" s="17">
        <v>60.0</v>
      </c>
    </row>
    <row r="17" ht="42.0" customHeight="1">
      <c r="A17" s="25">
        <v>8.0</v>
      </c>
      <c r="B17" s="26" t="s">
        <v>405</v>
      </c>
      <c r="C17" s="17">
        <v>79.0</v>
      </c>
      <c r="D17" s="17">
        <v>85.0</v>
      </c>
      <c r="E17" s="17">
        <v>79.0</v>
      </c>
      <c r="F17" s="17">
        <v>78.0</v>
      </c>
      <c r="G17" s="51">
        <f t="shared" si="1"/>
        <v>80.25</v>
      </c>
      <c r="H17" s="36"/>
      <c r="J17" s="25">
        <v>8.0</v>
      </c>
      <c r="K17" s="26" t="s">
        <v>405</v>
      </c>
      <c r="L17" s="17">
        <v>64.0</v>
      </c>
    </row>
    <row r="18" ht="42.0" customHeight="1">
      <c r="A18" s="25">
        <v>9.0</v>
      </c>
      <c r="B18" s="26" t="s">
        <v>422</v>
      </c>
      <c r="C18" s="17">
        <v>83.0</v>
      </c>
      <c r="D18" s="17">
        <v>80.0</v>
      </c>
      <c r="E18" s="17">
        <v>82.0</v>
      </c>
      <c r="F18" s="17">
        <v>76.0</v>
      </c>
      <c r="G18" s="51">
        <f t="shared" si="1"/>
        <v>80.25</v>
      </c>
      <c r="H18" s="36"/>
      <c r="J18" s="25">
        <v>9.0</v>
      </c>
      <c r="K18" s="26" t="s">
        <v>422</v>
      </c>
      <c r="L18" s="17">
        <v>76.0</v>
      </c>
    </row>
    <row r="19" ht="42.0" customHeight="1">
      <c r="A19" s="25">
        <v>10.0</v>
      </c>
      <c r="B19" s="26" t="s">
        <v>412</v>
      </c>
      <c r="C19" s="17">
        <v>84.0</v>
      </c>
      <c r="D19" s="17">
        <v>80.0</v>
      </c>
      <c r="E19" s="17">
        <v>80.0</v>
      </c>
      <c r="F19" s="17">
        <v>78.0</v>
      </c>
      <c r="G19" s="51">
        <f t="shared" si="1"/>
        <v>80.5</v>
      </c>
      <c r="H19" s="36"/>
      <c r="J19" s="25">
        <v>10.0</v>
      </c>
      <c r="K19" s="26" t="s">
        <v>412</v>
      </c>
      <c r="L19" s="17">
        <v>68.0</v>
      </c>
    </row>
    <row r="20" ht="42.0" customHeight="1">
      <c r="A20" s="25">
        <v>11.0</v>
      </c>
      <c r="B20" s="26" t="s">
        <v>409</v>
      </c>
      <c r="C20" s="17">
        <v>85.0</v>
      </c>
      <c r="D20" s="98">
        <v>80.0</v>
      </c>
      <c r="E20" s="98">
        <v>83.0</v>
      </c>
      <c r="F20" s="98">
        <v>80.0</v>
      </c>
      <c r="G20" s="51">
        <f t="shared" si="1"/>
        <v>82</v>
      </c>
      <c r="H20" s="36"/>
      <c r="J20" s="25">
        <v>11.0</v>
      </c>
      <c r="K20" s="26" t="s">
        <v>409</v>
      </c>
      <c r="L20" s="17">
        <v>80.0</v>
      </c>
    </row>
    <row r="21" ht="42.0" customHeight="1">
      <c r="A21" s="25">
        <v>12.0</v>
      </c>
      <c r="B21" s="26" t="s">
        <v>407</v>
      </c>
      <c r="C21" s="17">
        <v>84.0</v>
      </c>
      <c r="D21" s="17">
        <v>80.0</v>
      </c>
      <c r="E21" s="17">
        <v>75.0</v>
      </c>
      <c r="F21" s="17">
        <v>80.0</v>
      </c>
      <c r="G21" s="51">
        <f t="shared" si="1"/>
        <v>79.75</v>
      </c>
      <c r="H21" s="36"/>
      <c r="J21" s="25">
        <v>12.0</v>
      </c>
      <c r="K21" s="26" t="s">
        <v>407</v>
      </c>
      <c r="L21" s="17">
        <v>52.0</v>
      </c>
    </row>
    <row r="22">
      <c r="A22" s="99"/>
      <c r="B22" s="99"/>
      <c r="C22" s="100"/>
      <c r="D22" s="100"/>
      <c r="E22" s="100"/>
      <c r="F22" s="100"/>
      <c r="G22" s="100"/>
      <c r="H22" s="100"/>
    </row>
    <row r="23">
      <c r="A23" s="101"/>
      <c r="B23" s="101"/>
      <c r="C23" s="89"/>
      <c r="D23" s="89"/>
      <c r="E23" s="89"/>
      <c r="F23" s="89"/>
      <c r="G23" s="89"/>
      <c r="H23" s="89"/>
    </row>
    <row r="24">
      <c r="A24" s="89"/>
      <c r="B24" s="89"/>
      <c r="C24" s="89"/>
      <c r="D24" s="89"/>
      <c r="E24" s="89"/>
      <c r="F24" s="89"/>
      <c r="G24" s="89"/>
      <c r="H24" s="86" t="s">
        <v>459</v>
      </c>
    </row>
    <row r="25">
      <c r="A25" s="89"/>
      <c r="B25" s="89"/>
      <c r="C25" s="89"/>
      <c r="D25" s="89"/>
      <c r="E25" s="89"/>
      <c r="F25" s="89"/>
      <c r="G25" s="89"/>
      <c r="H25" s="89"/>
    </row>
    <row r="26">
      <c r="A26" s="89"/>
      <c r="B26" s="89"/>
      <c r="C26" s="89"/>
      <c r="D26" s="89"/>
      <c r="E26" s="89"/>
      <c r="F26" s="89"/>
      <c r="G26" s="89"/>
      <c r="H26" s="89"/>
    </row>
    <row r="27">
      <c r="A27" s="89"/>
      <c r="B27" s="89"/>
      <c r="C27" s="89"/>
      <c r="D27" s="89"/>
      <c r="E27" s="89"/>
      <c r="F27" s="89"/>
      <c r="G27" s="89"/>
      <c r="H27" s="89"/>
    </row>
    <row r="28">
      <c r="A28" s="89"/>
      <c r="B28" s="89"/>
      <c r="C28" s="89"/>
      <c r="D28" s="89"/>
      <c r="E28" s="89"/>
      <c r="F28" s="89"/>
      <c r="G28" s="89"/>
      <c r="H28" s="89"/>
    </row>
    <row r="29">
      <c r="A29" s="89"/>
      <c r="B29" s="89"/>
      <c r="C29" s="89"/>
      <c r="D29" s="89"/>
      <c r="E29" s="89"/>
      <c r="F29" s="89"/>
      <c r="G29" s="89"/>
      <c r="H29" s="86" t="s">
        <v>432</v>
      </c>
    </row>
    <row r="30">
      <c r="A30" s="89"/>
      <c r="B30" s="89"/>
      <c r="C30" s="89"/>
      <c r="D30" s="89"/>
      <c r="E30" s="89"/>
      <c r="F30" s="89"/>
      <c r="G30" s="89"/>
      <c r="H30" s="89"/>
    </row>
  </sheetData>
  <mergeCells count="15">
    <mergeCell ref="D8:D9"/>
    <mergeCell ref="E8:E9"/>
    <mergeCell ref="F8:F9"/>
    <mergeCell ref="G8:G9"/>
    <mergeCell ref="J8:J9"/>
    <mergeCell ref="K8:K9"/>
    <mergeCell ref="L8:L9"/>
    <mergeCell ref="A1:H1"/>
    <mergeCell ref="A2:H2"/>
    <mergeCell ref="A3:H3"/>
    <mergeCell ref="A5:H5"/>
    <mergeCell ref="A6:H6"/>
    <mergeCell ref="A8:A9"/>
    <mergeCell ref="B8:B9"/>
    <mergeCell ref="H8:H9"/>
  </mergeCells>
  <printOptions gridLines="1" horizontalCentered="1"/>
  <pageMargins bottom="0.75" footer="0.0" header="0.0" left="0.7" right="0.7" top="0.75"/>
  <pageSetup fitToHeight="0" paperSize="9" cellComments="atEnd" orientation="landscape" pageOrder="overThenDown"/>
  <drawing r:id="rId1"/>
</worksheet>
</file>